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児童数" sheetId="5" r:id="rId1"/>
    <sheet name="区域" sheetId="7" r:id="rId2"/>
    <sheet name="１～３号" sheetId="6" r:id="rId3"/>
    <sheet name="放課後" sheetId="8" r:id="rId4"/>
    <sheet name="子育て支援事業" sheetId="10" r:id="rId5"/>
  </sheets>
  <definedNames>
    <definedName name="_xlnm.Print_Area" localSheetId="2">'１～３号'!$A$1:$S$31</definedName>
    <definedName name="_xlnm.Print_Area" localSheetId="1">区域!$A$1:$O$33</definedName>
    <definedName name="_xlnm.Print_Area" localSheetId="4">子育て支援事業!$A$1:$AJ$27</definedName>
    <definedName name="_xlnm.Print_Area" localSheetId="0">児童数!$A$1:$O$27</definedName>
    <definedName name="_xlnm.Print_Area" localSheetId="3">放課後!$A$1:$L$27</definedName>
    <definedName name="_xlnm.Print_Titles" localSheetId="2">'１～３号'!$A:$B,'１～３号'!$13:$17</definedName>
    <definedName name="_xlnm.Print_Titles" localSheetId="1">区域!$A:$B</definedName>
    <definedName name="_xlnm.Print_Titles" localSheetId="4">子育て支援事業!$A:$B,子育て支援事業!$13:$17</definedName>
    <definedName name="_xlnm.Print_Titles" localSheetId="0">児童数!$A:$B</definedName>
    <definedName name="_xlnm.Print_Titles" localSheetId="3">放課後!$A:$B,放課後!$13:$17</definedName>
  </definedNames>
  <calcPr calcId="152511"/>
</workbook>
</file>

<file path=xl/calcChain.xml><?xml version="1.0" encoding="utf-8"?>
<calcChain xmlns="http://schemas.openxmlformats.org/spreadsheetml/2006/main">
  <c r="AJ35" i="10" l="1"/>
  <c r="AI35" i="10"/>
  <c r="AH35" i="10"/>
  <c r="AG35" i="10"/>
  <c r="AF35" i="10"/>
  <c r="AE35" i="10"/>
  <c r="AD35" i="10"/>
  <c r="AC35" i="10"/>
  <c r="AB35" i="10"/>
  <c r="AA35" i="10"/>
  <c r="Z35" i="10"/>
  <c r="Y35" i="10"/>
  <c r="X35" i="10"/>
  <c r="W35" i="10"/>
  <c r="V35" i="10"/>
  <c r="U35" i="10"/>
  <c r="T35" i="10"/>
  <c r="S35" i="10"/>
  <c r="R35" i="10"/>
  <c r="Q35" i="10"/>
  <c r="P35" i="10"/>
  <c r="O35" i="10"/>
  <c r="N35" i="10"/>
  <c r="K35" i="10"/>
  <c r="M35" i="10"/>
  <c r="L35" i="10"/>
  <c r="J35" i="10"/>
  <c r="I35" i="10"/>
  <c r="H35" i="10"/>
  <c r="G35" i="10"/>
  <c r="F35" i="10"/>
  <c r="E35" i="10"/>
  <c r="D35" i="10"/>
  <c r="C35" i="10"/>
  <c r="A35" i="10"/>
  <c r="Q1" i="10"/>
  <c r="B19" i="10"/>
  <c r="B35" i="10" s="1"/>
  <c r="L35" i="8" l="1"/>
  <c r="K35" i="8"/>
  <c r="J35" i="8"/>
  <c r="I35" i="8"/>
  <c r="H35" i="8"/>
  <c r="G35" i="8"/>
  <c r="F35" i="8"/>
  <c r="E35" i="8"/>
  <c r="D35" i="8"/>
  <c r="C35" i="8"/>
  <c r="J1" i="8"/>
  <c r="Q1" i="6"/>
  <c r="B19" i="8"/>
  <c r="B35" i="8" s="1"/>
  <c r="A19" i="8"/>
  <c r="A35" i="8" s="1"/>
  <c r="A33" i="6"/>
  <c r="M1" i="7"/>
  <c r="B19" i="7"/>
  <c r="B19" i="6"/>
  <c r="B53" i="6" s="1"/>
  <c r="J42" i="6"/>
  <c r="I42" i="6"/>
  <c r="H42" i="6"/>
  <c r="G42" i="6"/>
  <c r="F42" i="6"/>
  <c r="E42" i="6"/>
  <c r="F43" i="6" s="1"/>
  <c r="D42" i="6"/>
  <c r="C42" i="6"/>
  <c r="J41" i="6"/>
  <c r="I41" i="6"/>
  <c r="H41" i="6"/>
  <c r="G41" i="6"/>
  <c r="F41" i="6"/>
  <c r="E41" i="6"/>
  <c r="D41" i="6"/>
  <c r="C41" i="6"/>
  <c r="J38" i="6"/>
  <c r="I38" i="6"/>
  <c r="H38" i="6"/>
  <c r="G38" i="6"/>
  <c r="F38" i="6"/>
  <c r="E38" i="6"/>
  <c r="D38" i="6"/>
  <c r="C38" i="6"/>
  <c r="J35" i="6"/>
  <c r="I35" i="6"/>
  <c r="H35" i="6"/>
  <c r="G35" i="6"/>
  <c r="F35" i="6"/>
  <c r="E35" i="6"/>
  <c r="D35" i="6"/>
  <c r="C35" i="6"/>
  <c r="J40" i="6"/>
  <c r="J45" i="6" s="1"/>
  <c r="I40" i="6"/>
  <c r="I45" i="6" s="1"/>
  <c r="H40" i="6"/>
  <c r="G40" i="6"/>
  <c r="G45" i="6" s="1"/>
  <c r="F40" i="6"/>
  <c r="F45" i="6" s="1"/>
  <c r="E40" i="6"/>
  <c r="E45" i="6" s="1"/>
  <c r="D40" i="6"/>
  <c r="C40" i="6"/>
  <c r="C45" i="6" s="1"/>
  <c r="J37" i="6"/>
  <c r="I37" i="6"/>
  <c r="H37" i="6"/>
  <c r="G37" i="6"/>
  <c r="F37" i="6"/>
  <c r="E37" i="6"/>
  <c r="D37" i="6"/>
  <c r="C37" i="6"/>
  <c r="J34" i="6"/>
  <c r="I34" i="6"/>
  <c r="I44" i="6" s="1"/>
  <c r="H34" i="6"/>
  <c r="G34" i="6"/>
  <c r="F34" i="6"/>
  <c r="F44" i="6" s="1"/>
  <c r="E34" i="6"/>
  <c r="E44" i="6" s="1"/>
  <c r="D34" i="6"/>
  <c r="C34" i="6"/>
  <c r="R53" i="6"/>
  <c r="Q53" i="6"/>
  <c r="P53" i="6"/>
  <c r="O53" i="6"/>
  <c r="N53" i="6"/>
  <c r="M53" i="6"/>
  <c r="L53" i="6"/>
  <c r="K53" i="6"/>
  <c r="I53" i="6"/>
  <c r="H53" i="6"/>
  <c r="F53" i="6"/>
  <c r="E53" i="6"/>
  <c r="D53" i="6"/>
  <c r="C53" i="6"/>
  <c r="A53" i="6"/>
  <c r="H36" i="6" l="1"/>
  <c r="I39" i="6"/>
  <c r="I43" i="6"/>
  <c r="E43" i="6"/>
  <c r="D39" i="6"/>
  <c r="G53" i="6"/>
  <c r="D36" i="6"/>
  <c r="H39" i="6"/>
  <c r="G39" i="6"/>
  <c r="E39" i="6"/>
  <c r="J44" i="6"/>
  <c r="G44" i="6"/>
  <c r="C44" i="6"/>
  <c r="J53" i="6"/>
  <c r="E36" i="6"/>
  <c r="I36" i="6"/>
  <c r="F39" i="6"/>
  <c r="J39" i="6"/>
  <c r="G43" i="6"/>
  <c r="D43" i="6"/>
  <c r="H43" i="6"/>
  <c r="D44" i="6"/>
  <c r="H44" i="6"/>
  <c r="D45" i="6"/>
  <c r="H45" i="6"/>
  <c r="F36" i="6"/>
  <c r="J36" i="6"/>
  <c r="G36" i="6"/>
  <c r="J43" i="6"/>
  <c r="L35" i="5"/>
  <c r="K35" i="5"/>
  <c r="J35" i="5"/>
  <c r="I35" i="5"/>
  <c r="H35" i="5"/>
  <c r="G35" i="5"/>
  <c r="F35" i="5"/>
  <c r="E35" i="5"/>
  <c r="D35" i="5"/>
  <c r="C35" i="5"/>
  <c r="B35" i="5"/>
  <c r="A35" i="5"/>
</calcChain>
</file>

<file path=xl/sharedStrings.xml><?xml version="1.0" encoding="utf-8"?>
<sst xmlns="http://schemas.openxmlformats.org/spreadsheetml/2006/main" count="511" uniqueCount="149">
  <si>
    <t>27年度</t>
    <rPh sb="2" eb="4">
      <t>ネンド</t>
    </rPh>
    <phoneticPr fontId="7"/>
  </si>
  <si>
    <t>合計</t>
    <rPh sb="0" eb="2">
      <t>ゴウケイ</t>
    </rPh>
    <phoneticPr fontId="7"/>
  </si>
  <si>
    <t>0歳</t>
    <rPh sb="1" eb="2">
      <t>サイ</t>
    </rPh>
    <phoneticPr fontId="7"/>
  </si>
  <si>
    <t>28年度</t>
    <rPh sb="2" eb="4">
      <t>ネンド</t>
    </rPh>
    <phoneticPr fontId="7"/>
  </si>
  <si>
    <t>29年度</t>
    <rPh sb="2" eb="4">
      <t>ネンド</t>
    </rPh>
    <phoneticPr fontId="7"/>
  </si>
  <si>
    <t>30年度</t>
    <rPh sb="2" eb="4">
      <t>ネンド</t>
    </rPh>
    <phoneticPr fontId="7"/>
  </si>
  <si>
    <t>31年度</t>
    <rPh sb="2" eb="4">
      <t>ネンド</t>
    </rPh>
    <phoneticPr fontId="7"/>
  </si>
  <si>
    <t>時間外保育事業</t>
    <rPh sb="0" eb="3">
      <t>ジカンガイ</t>
    </rPh>
    <rPh sb="3" eb="5">
      <t>ホイク</t>
    </rPh>
    <rPh sb="5" eb="7">
      <t>ジギョウ</t>
    </rPh>
    <phoneticPr fontId="7"/>
  </si>
  <si>
    <t>放課後児童健全育成事業</t>
    <rPh sb="0" eb="3">
      <t>ホウカゴ</t>
    </rPh>
    <rPh sb="3" eb="5">
      <t>ジドウ</t>
    </rPh>
    <rPh sb="5" eb="7">
      <t>ケンゼン</t>
    </rPh>
    <rPh sb="7" eb="9">
      <t>イクセイ</t>
    </rPh>
    <rPh sb="9" eb="11">
      <t>ジギョウ</t>
    </rPh>
    <phoneticPr fontId="7"/>
  </si>
  <si>
    <t>子育て短期支援事業</t>
    <rPh sb="0" eb="2">
      <t>コソダ</t>
    </rPh>
    <rPh sb="3" eb="5">
      <t>タンキ</t>
    </rPh>
    <rPh sb="5" eb="7">
      <t>シエン</t>
    </rPh>
    <rPh sb="7" eb="9">
      <t>ジギョウ</t>
    </rPh>
    <phoneticPr fontId="7"/>
  </si>
  <si>
    <t>一時預かり事業</t>
    <rPh sb="0" eb="2">
      <t>イチジ</t>
    </rPh>
    <rPh sb="2" eb="3">
      <t>アズ</t>
    </rPh>
    <rPh sb="5" eb="7">
      <t>ジギョウ</t>
    </rPh>
    <phoneticPr fontId="7"/>
  </si>
  <si>
    <t>病児保育事業</t>
    <rPh sb="0" eb="2">
      <t>ビョウジ</t>
    </rPh>
    <rPh sb="2" eb="4">
      <t>ホイク</t>
    </rPh>
    <rPh sb="4" eb="6">
      <t>ジギョウ</t>
    </rPh>
    <phoneticPr fontId="7"/>
  </si>
  <si>
    <t>子育て援助活動支援事業</t>
    <rPh sb="0" eb="2">
      <t>コソダ</t>
    </rPh>
    <rPh sb="3" eb="5">
      <t>エンジョ</t>
    </rPh>
    <rPh sb="5" eb="7">
      <t>カツドウ</t>
    </rPh>
    <rPh sb="7" eb="9">
      <t>シエン</t>
    </rPh>
    <rPh sb="9" eb="11">
      <t>ジギョウ</t>
    </rPh>
    <phoneticPr fontId="7"/>
  </si>
  <si>
    <t>利用者支援事業</t>
    <rPh sb="0" eb="3">
      <t>リヨウシャ</t>
    </rPh>
    <rPh sb="3" eb="5">
      <t>シエン</t>
    </rPh>
    <rPh sb="5" eb="7">
      <t>ジギョウ</t>
    </rPh>
    <phoneticPr fontId="7"/>
  </si>
  <si>
    <t>妊婦健診</t>
    <rPh sb="0" eb="2">
      <t>ニンプ</t>
    </rPh>
    <rPh sb="2" eb="4">
      <t>ケンシン</t>
    </rPh>
    <phoneticPr fontId="7"/>
  </si>
  <si>
    <t>乳児全戸訪問事業</t>
    <rPh sb="0" eb="2">
      <t>ニュウジ</t>
    </rPh>
    <rPh sb="2" eb="4">
      <t>ゼンコ</t>
    </rPh>
    <rPh sb="4" eb="6">
      <t>ホウモン</t>
    </rPh>
    <rPh sb="6" eb="8">
      <t>ジギョウ</t>
    </rPh>
    <phoneticPr fontId="7"/>
  </si>
  <si>
    <t>養育支援事業</t>
    <rPh sb="0" eb="2">
      <t>ヨウイク</t>
    </rPh>
    <rPh sb="2" eb="4">
      <t>シエン</t>
    </rPh>
    <rPh sb="4" eb="6">
      <t>ジギョウ</t>
    </rPh>
    <phoneticPr fontId="7"/>
  </si>
  <si>
    <t>教育・保育（１号）</t>
    <rPh sb="0" eb="2">
      <t>キョウイク</t>
    </rPh>
    <rPh sb="3" eb="5">
      <t>ホイク</t>
    </rPh>
    <rPh sb="7" eb="8">
      <t>ゴウ</t>
    </rPh>
    <phoneticPr fontId="7"/>
  </si>
  <si>
    <t>教育・保育（２号）</t>
    <rPh sb="0" eb="2">
      <t>キョウイク</t>
    </rPh>
    <rPh sb="3" eb="5">
      <t>ホイク</t>
    </rPh>
    <rPh sb="7" eb="8">
      <t>ゴウ</t>
    </rPh>
    <phoneticPr fontId="7"/>
  </si>
  <si>
    <t>教育・保育（３号）</t>
    <rPh sb="0" eb="2">
      <t>キョウイク</t>
    </rPh>
    <rPh sb="3" eb="5">
      <t>ホイク</t>
    </rPh>
    <rPh sb="7" eb="8">
      <t>ゴウ</t>
    </rPh>
    <phoneticPr fontId="7"/>
  </si>
  <si>
    <t>人</t>
    <rPh sb="0" eb="1">
      <t>ニン</t>
    </rPh>
    <phoneticPr fontId="7"/>
  </si>
  <si>
    <t>回数</t>
    <rPh sb="0" eb="2">
      <t>カイスウ</t>
    </rPh>
    <phoneticPr fontId="7"/>
  </si>
  <si>
    <t>市町村名</t>
    <rPh sb="0" eb="3">
      <t>シチョウソン</t>
    </rPh>
    <rPh sb="3" eb="4">
      <t>メイ</t>
    </rPh>
    <phoneticPr fontId="7"/>
  </si>
  <si>
    <t>担当課</t>
    <rPh sb="0" eb="3">
      <t>タントウカ</t>
    </rPh>
    <phoneticPr fontId="7"/>
  </si>
  <si>
    <t>担当者</t>
    <rPh sb="0" eb="3">
      <t>タントウシャ</t>
    </rPh>
    <phoneticPr fontId="7"/>
  </si>
  <si>
    <t>電話番号</t>
    <rPh sb="0" eb="2">
      <t>デンワ</t>
    </rPh>
    <rPh sb="2" eb="4">
      <t>バンゴウ</t>
    </rPh>
    <phoneticPr fontId="7"/>
  </si>
  <si>
    <t>地域子育て支援拠点事業</t>
    <rPh sb="0" eb="2">
      <t>チイキ</t>
    </rPh>
    <rPh sb="2" eb="4">
      <t>コソダ</t>
    </rPh>
    <rPh sb="5" eb="7">
      <t>シエン</t>
    </rPh>
    <rPh sb="7" eb="9">
      <t>キョテン</t>
    </rPh>
    <rPh sb="9" eb="11">
      <t>ジギョウ</t>
    </rPh>
    <phoneticPr fontId="7"/>
  </si>
  <si>
    <t>25年度</t>
    <rPh sb="2" eb="4">
      <t>ネンド</t>
    </rPh>
    <phoneticPr fontId="7"/>
  </si>
  <si>
    <t>26年度</t>
    <rPh sb="2" eb="4">
      <t>ネンド</t>
    </rPh>
    <phoneticPr fontId="7"/>
  </si>
  <si>
    <t>※ 26年度見込みについて算出していない場合は記入不要です。</t>
    <rPh sb="4" eb="6">
      <t>ネンド</t>
    </rPh>
    <rPh sb="6" eb="8">
      <t>ミコ</t>
    </rPh>
    <rPh sb="13" eb="15">
      <t>サンシュツ</t>
    </rPh>
    <rPh sb="20" eb="22">
      <t>バアイ</t>
    </rPh>
    <rPh sb="23" eb="25">
      <t>キニュウ</t>
    </rPh>
    <rPh sb="25" eb="27">
      <t>フヨウ</t>
    </rPh>
    <phoneticPr fontId="7"/>
  </si>
  <si>
    <t>※ 保育所は各年4月1日現在、幼稚園は各年5月1日現在の児童数を記入してください。</t>
    <rPh sb="2" eb="4">
      <t>ホイク</t>
    </rPh>
    <rPh sb="4" eb="5">
      <t>ショ</t>
    </rPh>
    <rPh sb="6" eb="8">
      <t>カクネン</t>
    </rPh>
    <rPh sb="9" eb="10">
      <t>ガツ</t>
    </rPh>
    <rPh sb="11" eb="12">
      <t>ニチ</t>
    </rPh>
    <rPh sb="12" eb="14">
      <t>ゲンザイ</t>
    </rPh>
    <rPh sb="15" eb="18">
      <t>ヨウチエン</t>
    </rPh>
    <rPh sb="19" eb="21">
      <t>カクネン</t>
    </rPh>
    <rPh sb="22" eb="23">
      <t>ガツ</t>
    </rPh>
    <rPh sb="24" eb="25">
      <t>ニチ</t>
    </rPh>
    <rPh sb="25" eb="27">
      <t>ゲンザイ</t>
    </rPh>
    <rPh sb="28" eb="30">
      <t>ジドウ</t>
    </rPh>
    <rPh sb="30" eb="31">
      <t>スウ</t>
    </rPh>
    <rPh sb="32" eb="34">
      <t>キニュウ</t>
    </rPh>
    <phoneticPr fontId="7"/>
  </si>
  <si>
    <t>人</t>
    <rPh sb="0" eb="1">
      <t>ヒト</t>
    </rPh>
    <phoneticPr fontId="7"/>
  </si>
  <si>
    <t>24年度</t>
    <rPh sb="2" eb="4">
      <t>ネンド</t>
    </rPh>
    <phoneticPr fontId="7"/>
  </si>
  <si>
    <t>－</t>
    <phoneticPr fontId="7"/>
  </si>
  <si>
    <t>※ 国公立・私立の合計数を記入してください。</t>
    <rPh sb="2" eb="3">
      <t>クニ</t>
    </rPh>
    <rPh sb="3" eb="5">
      <t>コウリツ</t>
    </rPh>
    <rPh sb="6" eb="8">
      <t>シリツ</t>
    </rPh>
    <rPh sb="9" eb="12">
      <t>ゴウケイスウ</t>
    </rPh>
    <rPh sb="13" eb="15">
      <t>キニュウ</t>
    </rPh>
    <phoneticPr fontId="7"/>
  </si>
  <si>
    <t>3号</t>
    <rPh sb="1" eb="2">
      <t>ゴウ</t>
    </rPh>
    <phoneticPr fontId="7"/>
  </si>
  <si>
    <t>保育利用率</t>
    <rPh sb="0" eb="2">
      <t>ホイク</t>
    </rPh>
    <rPh sb="2" eb="5">
      <t>リヨウリツ</t>
    </rPh>
    <phoneticPr fontId="7"/>
  </si>
  <si>
    <t>0～2歳</t>
    <rPh sb="3" eb="4">
      <t>サイ</t>
    </rPh>
    <phoneticPr fontId="7"/>
  </si>
  <si>
    <t>3～5歳</t>
    <rPh sb="3" eb="4">
      <t>サイ</t>
    </rPh>
    <phoneticPr fontId="7"/>
  </si>
  <si>
    <t>　伸び率（前年度比）</t>
    <rPh sb="1" eb="2">
      <t>ノ</t>
    </rPh>
    <rPh sb="3" eb="4">
      <t>リツ</t>
    </rPh>
    <rPh sb="5" eb="9">
      <t>ゼンネンドヒ</t>
    </rPh>
    <phoneticPr fontId="7"/>
  </si>
  <si>
    <t>1～2歳</t>
    <rPh sb="3" eb="4">
      <t>サイ</t>
    </rPh>
    <phoneticPr fontId="7"/>
  </si>
  <si>
    <t>市町村子ども・子育て支援事業計画における「量の見込み」に関する調査（平成２６年４月時点）</t>
    <rPh sb="0" eb="3">
      <t>シチョウソン</t>
    </rPh>
    <rPh sb="3" eb="4">
      <t>コ</t>
    </rPh>
    <rPh sb="7" eb="9">
      <t>コソダ</t>
    </rPh>
    <rPh sb="10" eb="12">
      <t>シエン</t>
    </rPh>
    <rPh sb="12" eb="14">
      <t>ジギョウ</t>
    </rPh>
    <rPh sb="14" eb="16">
      <t>ケイカク</t>
    </rPh>
    <rPh sb="21" eb="22">
      <t>リョウ</t>
    </rPh>
    <rPh sb="23" eb="25">
      <t>ミコ</t>
    </rPh>
    <rPh sb="28" eb="29">
      <t>カン</t>
    </rPh>
    <rPh sb="31" eb="33">
      <t>チョウサ</t>
    </rPh>
    <rPh sb="34" eb="36">
      <t>ヘイセイ</t>
    </rPh>
    <rPh sb="38" eb="39">
      <t>ネン</t>
    </rPh>
    <rPh sb="40" eb="41">
      <t>ガツ</t>
    </rPh>
    <rPh sb="41" eb="43">
      <t>ジテン</t>
    </rPh>
    <phoneticPr fontId="12"/>
  </si>
  <si>
    <t>市町村子ども・子育て支援事業計画における「量の見込み」に関する調査（平成２６年４月時点）</t>
    <phoneticPr fontId="12"/>
  </si>
  <si>
    <t>【児童数】</t>
    <rPh sb="1" eb="4">
      <t>ジドウスウ</t>
    </rPh>
    <phoneticPr fontId="12"/>
  </si>
  <si>
    <t>【放課後児童クラブ】</t>
    <rPh sb="1" eb="4">
      <t>ホウカゴ</t>
    </rPh>
    <rPh sb="4" eb="6">
      <t>ジドウ</t>
    </rPh>
    <phoneticPr fontId="12"/>
  </si>
  <si>
    <t>児童数</t>
    <rPh sb="0" eb="2">
      <t>ジドウ</t>
    </rPh>
    <rPh sb="2" eb="3">
      <t>スウ</t>
    </rPh>
    <phoneticPr fontId="12"/>
  </si>
  <si>
    <t>量の見込み</t>
    <rPh sb="0" eb="1">
      <t>リョウ</t>
    </rPh>
    <rPh sb="2" eb="4">
      <t>ミコ</t>
    </rPh>
    <phoneticPr fontId="12"/>
  </si>
  <si>
    <t>２９年度</t>
    <rPh sb="2" eb="4">
      <t>ネンド</t>
    </rPh>
    <phoneticPr fontId="12"/>
  </si>
  <si>
    <t>３１年度</t>
    <rPh sb="2" eb="4">
      <t>ネンド</t>
    </rPh>
    <phoneticPr fontId="12"/>
  </si>
  <si>
    <t>放課後児童健全育成事業</t>
    <rPh sb="0" eb="3">
      <t>ホウカゴ</t>
    </rPh>
    <rPh sb="3" eb="5">
      <t>ジドウ</t>
    </rPh>
    <rPh sb="5" eb="7">
      <t>ケンゼン</t>
    </rPh>
    <rPh sb="7" eb="9">
      <t>イクセイ</t>
    </rPh>
    <rPh sb="9" eb="11">
      <t>ジギョウ</t>
    </rPh>
    <phoneticPr fontId="12"/>
  </si>
  <si>
    <t>都道府県名</t>
    <rPh sb="0" eb="4">
      <t>トドウフケン</t>
    </rPh>
    <rPh sb="4" eb="5">
      <t>メイ</t>
    </rPh>
    <phoneticPr fontId="12"/>
  </si>
  <si>
    <t>市町村名</t>
    <rPh sb="0" eb="3">
      <t>シチョウソン</t>
    </rPh>
    <rPh sb="3" eb="4">
      <t>メイ</t>
    </rPh>
    <phoneticPr fontId="12"/>
  </si>
  <si>
    <t>就学児を対象
とした調査の
実施の有無</t>
    <rPh sb="0" eb="3">
      <t>シュウガクジ</t>
    </rPh>
    <rPh sb="4" eb="6">
      <t>タイショウ</t>
    </rPh>
    <rPh sb="10" eb="12">
      <t>チョウサ</t>
    </rPh>
    <rPh sb="14" eb="16">
      <t>ジッシ</t>
    </rPh>
    <rPh sb="17" eb="19">
      <t>ウム</t>
    </rPh>
    <phoneticPr fontId="12"/>
  </si>
  <si>
    <r>
      <t xml:space="preserve">計画に記載する
</t>
    </r>
    <r>
      <rPr>
        <sz val="11"/>
        <color theme="1"/>
        <rFont val="ＭＳ Ｐゴシック"/>
        <family val="3"/>
        <charset val="128"/>
        <scheme val="minor"/>
      </rPr>
      <t>「量の見込み」の
算出に使用す
る利用意向の
データ</t>
    </r>
    <rPh sb="0" eb="2">
      <t>ケイカク</t>
    </rPh>
    <rPh sb="3" eb="5">
      <t>キサイ</t>
    </rPh>
    <rPh sb="9" eb="10">
      <t>リョウ</t>
    </rPh>
    <rPh sb="11" eb="13">
      <t>ミコ</t>
    </rPh>
    <rPh sb="17" eb="19">
      <t>サンシュツ</t>
    </rPh>
    <rPh sb="20" eb="22">
      <t>シヨウ</t>
    </rPh>
    <rPh sb="25" eb="27">
      <t>リヨウ</t>
    </rPh>
    <rPh sb="27" eb="29">
      <t>イコウ</t>
    </rPh>
    <phoneticPr fontId="12"/>
  </si>
  <si>
    <t>５歳時点での利用意向を基にした「量の見込み」　③</t>
    <rPh sb="1" eb="2">
      <t>サイ</t>
    </rPh>
    <rPh sb="2" eb="4">
      <t>ジテン</t>
    </rPh>
    <rPh sb="6" eb="8">
      <t>リヨウ</t>
    </rPh>
    <rPh sb="8" eb="10">
      <t>イコウ</t>
    </rPh>
    <rPh sb="11" eb="12">
      <t>モト</t>
    </rPh>
    <rPh sb="16" eb="17">
      <t>リョウ</t>
    </rPh>
    <rPh sb="18" eb="20">
      <t>ミコ</t>
    </rPh>
    <phoneticPr fontId="12"/>
  </si>
  <si>
    <t>就学児の利用意向を基にした「量の見込み」　④</t>
    <rPh sb="0" eb="3">
      <t>シュウガクジ</t>
    </rPh>
    <rPh sb="4" eb="6">
      <t>リヨウ</t>
    </rPh>
    <rPh sb="6" eb="8">
      <t>イコウ</t>
    </rPh>
    <rPh sb="9" eb="10">
      <t>モト</t>
    </rPh>
    <rPh sb="14" eb="15">
      <t>リョウ</t>
    </rPh>
    <rPh sb="16" eb="18">
      <t>ミコ</t>
    </rPh>
    <phoneticPr fontId="12"/>
  </si>
  <si>
    <t>０歳</t>
    <rPh sb="1" eb="2">
      <t>サイ</t>
    </rPh>
    <phoneticPr fontId="12"/>
  </si>
  <si>
    <t>１・２歳</t>
    <rPh sb="3" eb="4">
      <t>サイ</t>
    </rPh>
    <phoneticPr fontId="12"/>
  </si>
  <si>
    <t>３～５歳</t>
    <rPh sb="3" eb="4">
      <t>サイ</t>
    </rPh>
    <phoneticPr fontId="12"/>
  </si>
  <si>
    <t>６～８歳</t>
    <rPh sb="3" eb="4">
      <t>サイ</t>
    </rPh>
    <phoneticPr fontId="12"/>
  </si>
  <si>
    <t>９～１１歳</t>
    <rPh sb="4" eb="5">
      <t>サイ</t>
    </rPh>
    <phoneticPr fontId="12"/>
  </si>
  <si>
    <t>小学１～３年生</t>
    <rPh sb="0" eb="2">
      <t>ショウガク</t>
    </rPh>
    <rPh sb="5" eb="7">
      <t>ネンセイ</t>
    </rPh>
    <phoneticPr fontId="12"/>
  </si>
  <si>
    <t>小学４～６年生</t>
    <rPh sb="0" eb="2">
      <t>ショウガク</t>
    </rPh>
    <rPh sb="5" eb="7">
      <t>ネンセイ</t>
    </rPh>
    <phoneticPr fontId="12"/>
  </si>
  <si>
    <t>人</t>
    <rPh sb="0" eb="1">
      <t>ニン</t>
    </rPh>
    <phoneticPr fontId="12"/>
  </si>
  <si>
    <t>【ショートステイ、地域子育て支援拠点事業、利用者支援、乳児家庭全戸訪問事業、養育訪問支援事業、妊婦健診】</t>
    <rPh sb="9" eb="13">
      <t>チイキコソダ</t>
    </rPh>
    <rPh sb="14" eb="16">
      <t>シエン</t>
    </rPh>
    <rPh sb="16" eb="18">
      <t>キョテン</t>
    </rPh>
    <rPh sb="18" eb="20">
      <t>ジギョウ</t>
    </rPh>
    <rPh sb="21" eb="24">
      <t>リヨウシャ</t>
    </rPh>
    <rPh sb="24" eb="26">
      <t>シエン</t>
    </rPh>
    <rPh sb="27" eb="29">
      <t>ニュウジ</t>
    </rPh>
    <rPh sb="29" eb="31">
      <t>カテイ</t>
    </rPh>
    <rPh sb="31" eb="33">
      <t>ゼンコ</t>
    </rPh>
    <rPh sb="33" eb="35">
      <t>ホウモン</t>
    </rPh>
    <rPh sb="35" eb="37">
      <t>ジギョウ</t>
    </rPh>
    <rPh sb="38" eb="40">
      <t>ヨウイク</t>
    </rPh>
    <rPh sb="40" eb="42">
      <t>ホウモン</t>
    </rPh>
    <rPh sb="42" eb="44">
      <t>シエン</t>
    </rPh>
    <rPh sb="44" eb="46">
      <t>ジギョウ</t>
    </rPh>
    <rPh sb="47" eb="49">
      <t>ニンプ</t>
    </rPh>
    <rPh sb="49" eb="51">
      <t>ケンシン</t>
    </rPh>
    <phoneticPr fontId="12"/>
  </si>
  <si>
    <t>１号認定</t>
    <rPh sb="1" eb="2">
      <t>ゴウ</t>
    </rPh>
    <rPh sb="2" eb="4">
      <t>ニンテイ</t>
    </rPh>
    <phoneticPr fontId="12"/>
  </si>
  <si>
    <t>２号認定</t>
    <rPh sb="1" eb="2">
      <t>ゴウ</t>
    </rPh>
    <rPh sb="2" eb="4">
      <t>ニンテイ</t>
    </rPh>
    <phoneticPr fontId="12"/>
  </si>
  <si>
    <t>３号認定</t>
    <rPh sb="1" eb="2">
      <t>ゴウ</t>
    </rPh>
    <rPh sb="2" eb="4">
      <t>ニンテイ</t>
    </rPh>
    <phoneticPr fontId="12"/>
  </si>
  <si>
    <t>時間外保育事業</t>
    <rPh sb="0" eb="3">
      <t>ジカンガイ</t>
    </rPh>
    <rPh sb="3" eb="5">
      <t>ホイク</t>
    </rPh>
    <rPh sb="5" eb="7">
      <t>ジギョウ</t>
    </rPh>
    <phoneticPr fontId="12"/>
  </si>
  <si>
    <t>２４年度実績（任意）</t>
    <rPh sb="2" eb="4">
      <t>ネンド</t>
    </rPh>
    <rPh sb="4" eb="6">
      <t>ジッセキ</t>
    </rPh>
    <rPh sb="7" eb="9">
      <t>ニンイ</t>
    </rPh>
    <phoneticPr fontId="12"/>
  </si>
  <si>
    <t>一時預かり事業・子育て短期支援事業（トワイライトステイ）、子育て援助活動支援事業（ファミリー・サポート・センター事業［病児・緊急対応強化事業を除く］）</t>
    <rPh sb="0" eb="2">
      <t>イチジ</t>
    </rPh>
    <rPh sb="2" eb="3">
      <t>アズ</t>
    </rPh>
    <rPh sb="5" eb="7">
      <t>ジギョウ</t>
    </rPh>
    <rPh sb="8" eb="10">
      <t>コソダ</t>
    </rPh>
    <rPh sb="11" eb="13">
      <t>タンキ</t>
    </rPh>
    <rPh sb="13" eb="15">
      <t>シエン</t>
    </rPh>
    <rPh sb="15" eb="17">
      <t>ジギョウ</t>
    </rPh>
    <rPh sb="29" eb="31">
      <t>コソダ</t>
    </rPh>
    <rPh sb="32" eb="34">
      <t>エンジョ</t>
    </rPh>
    <rPh sb="34" eb="36">
      <t>カツドウ</t>
    </rPh>
    <rPh sb="36" eb="38">
      <t>シエン</t>
    </rPh>
    <rPh sb="38" eb="40">
      <t>ジギョウ</t>
    </rPh>
    <rPh sb="56" eb="58">
      <t>ジギョウ</t>
    </rPh>
    <rPh sb="59" eb="61">
      <t>ビョウジ</t>
    </rPh>
    <rPh sb="62" eb="64">
      <t>キンキュウ</t>
    </rPh>
    <rPh sb="64" eb="66">
      <t>タイオウ</t>
    </rPh>
    <rPh sb="66" eb="68">
      <t>キョウカ</t>
    </rPh>
    <rPh sb="68" eb="70">
      <t>ジギョウ</t>
    </rPh>
    <rPh sb="71" eb="72">
      <t>ノゾ</t>
    </rPh>
    <phoneticPr fontId="12"/>
  </si>
  <si>
    <t>病児保育事業、子育て援助活動支援事業（ファミリー・サポート・センター事業［病児・緊急対応強化事業］</t>
    <rPh sb="0" eb="2">
      <t>ビョウジ</t>
    </rPh>
    <rPh sb="2" eb="4">
      <t>ホイク</t>
    </rPh>
    <rPh sb="4" eb="6">
      <t>ジギョウ</t>
    </rPh>
    <phoneticPr fontId="12"/>
  </si>
  <si>
    <t>子育て援助活動支援事業（ファミリー・サポート・センター事業）（就学児のみ）</t>
    <rPh sb="31" eb="34">
      <t>シュウガクジ</t>
    </rPh>
    <phoneticPr fontId="12"/>
  </si>
  <si>
    <t>子育て短期支援事業（ショートステイ）</t>
    <rPh sb="0" eb="2">
      <t>コソダ</t>
    </rPh>
    <rPh sb="3" eb="5">
      <t>タンキ</t>
    </rPh>
    <rPh sb="5" eb="7">
      <t>シエン</t>
    </rPh>
    <rPh sb="7" eb="9">
      <t>ジギョウ</t>
    </rPh>
    <phoneticPr fontId="12"/>
  </si>
  <si>
    <t>地域子育て支援拠点事業</t>
    <rPh sb="0" eb="2">
      <t>チイキ</t>
    </rPh>
    <rPh sb="2" eb="4">
      <t>コソダ</t>
    </rPh>
    <rPh sb="5" eb="7">
      <t>シエン</t>
    </rPh>
    <rPh sb="7" eb="9">
      <t>キョテン</t>
    </rPh>
    <rPh sb="9" eb="11">
      <t>ジギョウ</t>
    </rPh>
    <phoneticPr fontId="12"/>
  </si>
  <si>
    <t>利用者支援事業</t>
    <rPh sb="0" eb="3">
      <t>リヨウシャ</t>
    </rPh>
    <rPh sb="3" eb="5">
      <t>シエン</t>
    </rPh>
    <rPh sb="5" eb="7">
      <t>ジギョウ</t>
    </rPh>
    <phoneticPr fontId="12"/>
  </si>
  <si>
    <t>乳児家庭全戸訪問事業</t>
    <rPh sb="0" eb="2">
      <t>ニュウジ</t>
    </rPh>
    <rPh sb="2" eb="4">
      <t>カテイ</t>
    </rPh>
    <rPh sb="4" eb="6">
      <t>ゼンコ</t>
    </rPh>
    <rPh sb="6" eb="8">
      <t>ホウモン</t>
    </rPh>
    <rPh sb="8" eb="10">
      <t>ジギョウ</t>
    </rPh>
    <phoneticPr fontId="12"/>
  </si>
  <si>
    <t>養育訪問支援事業</t>
    <rPh sb="0" eb="2">
      <t>ヨウイク</t>
    </rPh>
    <rPh sb="2" eb="4">
      <t>ホウモン</t>
    </rPh>
    <rPh sb="4" eb="6">
      <t>シエン</t>
    </rPh>
    <rPh sb="6" eb="8">
      <t>ジギョウ</t>
    </rPh>
    <phoneticPr fontId="12"/>
  </si>
  <si>
    <t>妊婦健診</t>
    <rPh sb="0" eb="2">
      <t>ニンプ</t>
    </rPh>
    <rPh sb="2" eb="4">
      <t>ケンシン</t>
    </rPh>
    <phoneticPr fontId="12"/>
  </si>
  <si>
    <t>幼稚園における在園児を対象とした一時預かり（預かり保育）</t>
    <rPh sb="0" eb="3">
      <t>ヨウチエン</t>
    </rPh>
    <rPh sb="7" eb="10">
      <t>ザイエンジ</t>
    </rPh>
    <rPh sb="11" eb="13">
      <t>タイショウ</t>
    </rPh>
    <rPh sb="16" eb="18">
      <t>イチジ</t>
    </rPh>
    <rPh sb="18" eb="19">
      <t>アズ</t>
    </rPh>
    <rPh sb="22" eb="23">
      <t>アズ</t>
    </rPh>
    <rPh sb="25" eb="27">
      <t>ホイク</t>
    </rPh>
    <phoneticPr fontId="12"/>
  </si>
  <si>
    <t>幼稚園における在園児を対象とした一時預かり（預かり保育）以外</t>
    <rPh sb="0" eb="3">
      <t>ヨウチエン</t>
    </rPh>
    <rPh sb="7" eb="10">
      <t>ザイエンジ</t>
    </rPh>
    <rPh sb="11" eb="13">
      <t>タイショウ</t>
    </rPh>
    <rPh sb="16" eb="18">
      <t>イチジ</t>
    </rPh>
    <rPh sb="18" eb="19">
      <t>アズ</t>
    </rPh>
    <rPh sb="22" eb="23">
      <t>アズ</t>
    </rPh>
    <rPh sb="25" eb="27">
      <t>ホイク</t>
    </rPh>
    <rPh sb="28" eb="30">
      <t>イガイ</t>
    </rPh>
    <phoneticPr fontId="12"/>
  </si>
  <si>
    <r>
      <rPr>
        <sz val="10"/>
        <color theme="1"/>
        <rFont val="ＭＳ Ｐゴシック"/>
        <family val="3"/>
        <charset val="128"/>
        <scheme val="minor"/>
      </rPr>
      <t>２４年度実績</t>
    </r>
    <r>
      <rPr>
        <sz val="11"/>
        <color theme="1"/>
        <rFont val="ＭＳ Ｐゴシック"/>
        <family val="2"/>
        <scheme val="minor"/>
      </rPr>
      <t>（任意）</t>
    </r>
    <rPh sb="2" eb="4">
      <t>ネンド</t>
    </rPh>
    <rPh sb="4" eb="6">
      <t>ジッセキ</t>
    </rPh>
    <rPh sb="7" eb="9">
      <t>ニンイ</t>
    </rPh>
    <phoneticPr fontId="12"/>
  </si>
  <si>
    <t>一時預かり事業</t>
    <rPh sb="0" eb="2">
      <t>イチジ</t>
    </rPh>
    <rPh sb="2" eb="3">
      <t>アズ</t>
    </rPh>
    <rPh sb="5" eb="7">
      <t>ジギョウ</t>
    </rPh>
    <phoneticPr fontId="12"/>
  </si>
  <si>
    <t>トワイライトステイ事業</t>
    <rPh sb="9" eb="11">
      <t>ジギョウ</t>
    </rPh>
    <phoneticPr fontId="12"/>
  </si>
  <si>
    <t>ファミリー・サポート・センター事業</t>
    <rPh sb="15" eb="17">
      <t>ジギョウ</t>
    </rPh>
    <phoneticPr fontId="12"/>
  </si>
  <si>
    <t>病児・病後児保育事業</t>
    <rPh sb="0" eb="2">
      <t>ビョウジ</t>
    </rPh>
    <rPh sb="3" eb="6">
      <t>ビョウゴジ</t>
    </rPh>
    <rPh sb="6" eb="8">
      <t>ホイク</t>
    </rPh>
    <rPh sb="8" eb="10">
      <t>ジギョウ</t>
    </rPh>
    <phoneticPr fontId="12"/>
  </si>
  <si>
    <t>１号認定による利用</t>
    <rPh sb="1" eb="2">
      <t>ゴウ</t>
    </rPh>
    <rPh sb="2" eb="4">
      <t>ニンテイ</t>
    </rPh>
    <rPh sb="7" eb="9">
      <t>リヨウ</t>
    </rPh>
    <phoneticPr fontId="12"/>
  </si>
  <si>
    <t>２号認定による利用</t>
    <rPh sb="1" eb="2">
      <t>ゴウ</t>
    </rPh>
    <rPh sb="2" eb="4">
      <t>ニンテイ</t>
    </rPh>
    <rPh sb="7" eb="9">
      <t>リヨウ</t>
    </rPh>
    <phoneticPr fontId="12"/>
  </si>
  <si>
    <t>教育ニーズ</t>
    <rPh sb="0" eb="2">
      <t>キョウイク</t>
    </rPh>
    <phoneticPr fontId="12"/>
  </si>
  <si>
    <t>保育ニーズ</t>
    <rPh sb="0" eb="2">
      <t>ホイク</t>
    </rPh>
    <phoneticPr fontId="12"/>
  </si>
  <si>
    <r>
      <rPr>
        <sz val="10"/>
        <color theme="1"/>
        <rFont val="ＭＳ Ｐゴシック"/>
        <family val="3"/>
        <charset val="128"/>
        <scheme val="minor"/>
      </rPr>
      <t>２４年度実績</t>
    </r>
    <r>
      <rPr>
        <sz val="11"/>
        <color theme="1"/>
        <rFont val="ＭＳ Ｐゴシック"/>
        <family val="2"/>
        <scheme val="minor"/>
      </rPr>
      <t xml:space="preserve">
（任意）</t>
    </r>
    <rPh sb="2" eb="4">
      <t>ネンド</t>
    </rPh>
    <rPh sb="4" eb="6">
      <t>ジッセキ</t>
    </rPh>
    <rPh sb="8" eb="10">
      <t>ニンイ</t>
    </rPh>
    <phoneticPr fontId="12"/>
  </si>
  <si>
    <t>人日</t>
    <rPh sb="0" eb="1">
      <t>ニン</t>
    </rPh>
    <rPh sb="1" eb="2">
      <t>ニチ</t>
    </rPh>
    <phoneticPr fontId="12"/>
  </si>
  <si>
    <t>人日</t>
    <rPh sb="0" eb="2">
      <t>ニンニチ</t>
    </rPh>
    <phoneticPr fontId="12"/>
  </si>
  <si>
    <t>人回</t>
    <rPh sb="0" eb="1">
      <t>ニン</t>
    </rPh>
    <rPh sb="1" eb="2">
      <t>カイ</t>
    </rPh>
    <phoneticPr fontId="12"/>
  </si>
  <si>
    <t>か所</t>
    <rPh sb="1" eb="2">
      <t>ショ</t>
    </rPh>
    <phoneticPr fontId="12"/>
  </si>
  <si>
    <t>１歳</t>
    <rPh sb="1" eb="2">
      <t>サイ</t>
    </rPh>
    <phoneticPr fontId="12"/>
  </si>
  <si>
    <t>２歳</t>
    <rPh sb="1" eb="2">
      <t>サイ</t>
    </rPh>
    <phoneticPr fontId="12"/>
  </si>
  <si>
    <t>３歳</t>
    <rPh sb="1" eb="2">
      <t>サイ</t>
    </rPh>
    <phoneticPr fontId="12"/>
  </si>
  <si>
    <t>４歳</t>
    <rPh sb="1" eb="2">
      <t>サイ</t>
    </rPh>
    <phoneticPr fontId="12"/>
  </si>
  <si>
    <t>５歳</t>
    <rPh sb="1" eb="2">
      <t>サイ</t>
    </rPh>
    <phoneticPr fontId="12"/>
  </si>
  <si>
    <t>部分を記入してください。</t>
    <rPh sb="0" eb="2">
      <t>ブブン</t>
    </rPh>
    <rPh sb="3" eb="5">
      <t>キニュウ</t>
    </rPh>
    <phoneticPr fontId="7"/>
  </si>
  <si>
    <t>大阪府</t>
    <rPh sb="0" eb="3">
      <t>オオサカフ</t>
    </rPh>
    <phoneticPr fontId="7"/>
  </si>
  <si>
    <r>
      <t>2</t>
    </r>
    <r>
      <rPr>
        <sz val="11"/>
        <color theme="1"/>
        <rFont val="ＭＳ Ｐゴシック"/>
        <family val="2"/>
        <charset val="128"/>
        <scheme val="minor"/>
      </rPr>
      <t>4年度</t>
    </r>
    <rPh sb="2" eb="4">
      <t>ネンド</t>
    </rPh>
    <phoneticPr fontId="7"/>
  </si>
  <si>
    <t>25年度</t>
    <rPh sb="2" eb="4">
      <t>ネンド</t>
    </rPh>
    <phoneticPr fontId="7"/>
  </si>
  <si>
    <t>26年度</t>
    <rPh sb="2" eb="4">
      <t>ネンド</t>
    </rPh>
    <phoneticPr fontId="7"/>
  </si>
  <si>
    <t>27年度</t>
    <rPh sb="2" eb="4">
      <t>ネンド</t>
    </rPh>
    <phoneticPr fontId="7"/>
  </si>
  <si>
    <t>28年度</t>
    <rPh sb="2" eb="4">
      <t>ネンド</t>
    </rPh>
    <phoneticPr fontId="7"/>
  </si>
  <si>
    <t>29年度</t>
    <rPh sb="2" eb="4">
      <t>ネンド</t>
    </rPh>
    <phoneticPr fontId="7"/>
  </si>
  <si>
    <t>30年度</t>
    <rPh sb="2" eb="4">
      <t>ネンド</t>
    </rPh>
    <phoneticPr fontId="7"/>
  </si>
  <si>
    <t>31年度</t>
    <rPh sb="2" eb="4">
      <t>ネンド</t>
    </rPh>
    <phoneticPr fontId="7"/>
  </si>
  <si>
    <t>３歳</t>
    <rPh sb="1" eb="2">
      <t>サイ</t>
    </rPh>
    <phoneticPr fontId="7"/>
  </si>
  <si>
    <t>４歳</t>
    <rPh sb="1" eb="2">
      <t>サイ</t>
    </rPh>
    <phoneticPr fontId="7"/>
  </si>
  <si>
    <t>５歳</t>
    <rPh sb="1" eb="2">
      <t>サイ</t>
    </rPh>
    <phoneticPr fontId="7"/>
  </si>
  <si>
    <t>教育ニーズ</t>
    <rPh sb="0" eb="2">
      <t>キョウイク</t>
    </rPh>
    <phoneticPr fontId="7"/>
  </si>
  <si>
    <t>保育ニーズ</t>
    <rPh sb="0" eb="2">
      <t>ホイク</t>
    </rPh>
    <phoneticPr fontId="7"/>
  </si>
  <si>
    <t>【１～３号認定】</t>
    <rPh sb="4" eb="5">
      <t>ゴウ</t>
    </rPh>
    <rPh sb="5" eb="7">
      <t>ニンテイ</t>
    </rPh>
    <phoneticPr fontId="12"/>
  </si>
  <si>
    <t>０歳</t>
    <rPh sb="1" eb="2">
      <t>サイ</t>
    </rPh>
    <phoneticPr fontId="7"/>
  </si>
  <si>
    <t>１歳</t>
    <rPh sb="1" eb="2">
      <t>サイ</t>
    </rPh>
    <phoneticPr fontId="7"/>
  </si>
  <si>
    <t>２歳</t>
    <rPh sb="1" eb="2">
      <t>サイ</t>
    </rPh>
    <phoneticPr fontId="7"/>
  </si>
  <si>
    <t>１・２歳計</t>
    <rPh sb="3" eb="4">
      <t>サイ</t>
    </rPh>
    <rPh sb="4" eb="5">
      <t>ケイ</t>
    </rPh>
    <phoneticPr fontId="12"/>
  </si>
  <si>
    <t>（24～26年度について）</t>
    <rPh sb="6" eb="8">
      <t>ネンド</t>
    </rPh>
    <phoneticPr fontId="7"/>
  </si>
  <si>
    <t>26年度（見込）</t>
    <rPh sb="2" eb="4">
      <t>ネンド</t>
    </rPh>
    <rPh sb="5" eb="7">
      <t>ミコ</t>
    </rPh>
    <phoneticPr fontId="7"/>
  </si>
  <si>
    <t>25年度（実績）</t>
    <rPh sb="2" eb="4">
      <t>ネンド</t>
    </rPh>
    <rPh sb="5" eb="7">
      <t>ジッセキ</t>
    </rPh>
    <phoneticPr fontId="7"/>
  </si>
  <si>
    <r>
      <t>2</t>
    </r>
    <r>
      <rPr>
        <sz val="11"/>
        <color rgb="FFFF0000"/>
        <rFont val="ＭＳ Ｐゴシック"/>
        <family val="3"/>
        <charset val="128"/>
        <scheme val="minor"/>
      </rPr>
      <t>4年度（実績）</t>
    </r>
    <rPh sb="2" eb="4">
      <t>ネンド</t>
    </rPh>
    <rPh sb="5" eb="7">
      <t>ジッセキ</t>
    </rPh>
    <phoneticPr fontId="7"/>
  </si>
  <si>
    <t>-</t>
  </si>
  <si>
    <t>-</t>
    <phoneticPr fontId="7"/>
  </si>
  <si>
    <t>-</t>
    <phoneticPr fontId="7"/>
  </si>
  <si>
    <t>-</t>
    <phoneticPr fontId="7"/>
  </si>
  <si>
    <t>-</t>
    <phoneticPr fontId="7"/>
  </si>
  <si>
    <t>児童数</t>
    <rPh sb="0" eb="2">
      <t>ジドウ</t>
    </rPh>
    <rPh sb="2" eb="3">
      <t>スウ</t>
    </rPh>
    <phoneticPr fontId="7"/>
  </si>
  <si>
    <t>1号＋2号（教育）</t>
    <rPh sb="1" eb="2">
      <t>ゴウ</t>
    </rPh>
    <rPh sb="4" eb="5">
      <t>ゴウ</t>
    </rPh>
    <rPh sb="6" eb="8">
      <t>キョウイク</t>
    </rPh>
    <phoneticPr fontId="7"/>
  </si>
  <si>
    <t>2号（保育）</t>
    <rPh sb="1" eb="2">
      <t>ゴウ</t>
    </rPh>
    <rPh sb="3" eb="5">
      <t>ホイク</t>
    </rPh>
    <phoneticPr fontId="7"/>
  </si>
  <si>
    <t>【教育・保育、地域子ども・子育て支援事業の提供区域】</t>
    <rPh sb="1" eb="3">
      <t>キョウイク</t>
    </rPh>
    <rPh sb="4" eb="6">
      <t>ホイク</t>
    </rPh>
    <rPh sb="7" eb="9">
      <t>チイキ</t>
    </rPh>
    <rPh sb="9" eb="10">
      <t>コ</t>
    </rPh>
    <rPh sb="13" eb="15">
      <t>コソダ</t>
    </rPh>
    <rPh sb="16" eb="18">
      <t>シエン</t>
    </rPh>
    <rPh sb="18" eb="20">
      <t>ジギョウ</t>
    </rPh>
    <rPh sb="21" eb="23">
      <t>テイキョウ</t>
    </rPh>
    <rPh sb="23" eb="25">
      <t>クイキ</t>
    </rPh>
    <phoneticPr fontId="12"/>
  </si>
  <si>
    <t>提供区域数</t>
    <rPh sb="0" eb="2">
      <t>テイキョウ</t>
    </rPh>
    <rPh sb="2" eb="4">
      <t>クイキ</t>
    </rPh>
    <rPh sb="4" eb="5">
      <t>スウ</t>
    </rPh>
    <phoneticPr fontId="7"/>
  </si>
  <si>
    <t>事業</t>
    <rPh sb="0" eb="2">
      <t>ジギョウ</t>
    </rPh>
    <phoneticPr fontId="7"/>
  </si>
  <si>
    <t>５歳時点での利用意向を基にした
「量の見込み」　③</t>
    <rPh sb="1" eb="2">
      <t>サイ</t>
    </rPh>
    <rPh sb="2" eb="4">
      <t>ジテン</t>
    </rPh>
    <rPh sb="6" eb="8">
      <t>リヨウ</t>
    </rPh>
    <rPh sb="8" eb="10">
      <t>イコウ</t>
    </rPh>
    <rPh sb="11" eb="12">
      <t>モト</t>
    </rPh>
    <rPh sb="17" eb="18">
      <t>リョウ</t>
    </rPh>
    <rPh sb="19" eb="21">
      <t>ミコ</t>
    </rPh>
    <phoneticPr fontId="12"/>
  </si>
  <si>
    <t>就学児の利用意向を基にした
「量の見込み」　④</t>
    <rPh sb="0" eb="3">
      <t>シュウガクジ</t>
    </rPh>
    <rPh sb="4" eb="6">
      <t>リヨウ</t>
    </rPh>
    <rPh sb="6" eb="8">
      <t>イコウ</t>
    </rPh>
    <rPh sb="9" eb="10">
      <t>モト</t>
    </rPh>
    <rPh sb="15" eb="16">
      <t>リョウ</t>
    </rPh>
    <rPh sb="17" eb="19">
      <t>ミコ</t>
    </rPh>
    <phoneticPr fontId="12"/>
  </si>
  <si>
    <t>市町村子ども・子育て支援事業計画における「量の見込み」に関する調査（平成２６年４月時点）</t>
    <phoneticPr fontId="12"/>
  </si>
  <si>
    <t>２４・２５年度実績
２６年度見込</t>
    <rPh sb="5" eb="7">
      <t>ネンド</t>
    </rPh>
    <rPh sb="7" eb="9">
      <t>ジッセキ</t>
    </rPh>
    <rPh sb="12" eb="14">
      <t>ネンド</t>
    </rPh>
    <rPh sb="14" eb="16">
      <t>ミコ</t>
    </rPh>
    <phoneticPr fontId="12"/>
  </si>
  <si>
    <t>【延長保育、一時預かり、トワイライトステイ、ファミサポ、病児保育】</t>
    <rPh sb="1" eb="3">
      <t>エンチョウ</t>
    </rPh>
    <rPh sb="3" eb="5">
      <t>ホイク</t>
    </rPh>
    <rPh sb="6" eb="8">
      <t>イチジ</t>
    </rPh>
    <rPh sb="8" eb="9">
      <t>アズ</t>
    </rPh>
    <rPh sb="28" eb="30">
      <t>ビョウジ</t>
    </rPh>
    <rPh sb="30" eb="32">
      <t>ホイク</t>
    </rPh>
    <phoneticPr fontId="12"/>
  </si>
  <si>
    <t>人（実数）</t>
    <rPh sb="0" eb="1">
      <t>ニン</t>
    </rPh>
    <rPh sb="2" eb="4">
      <t>ジッスウ</t>
    </rPh>
    <phoneticPr fontId="12"/>
  </si>
  <si>
    <t>回（延べ回数）</t>
    <rPh sb="0" eb="1">
      <t>カイ</t>
    </rPh>
    <rPh sb="2" eb="3">
      <t>ノ</t>
    </rPh>
    <rPh sb="4" eb="6">
      <t>カイスウ</t>
    </rPh>
    <phoneticPr fontId="7"/>
  </si>
  <si>
    <t>部分を記入してください。</t>
  </si>
  <si>
    <t>忠岡町</t>
    <rPh sb="0" eb="3">
      <t>タダオカチョウ</t>
    </rPh>
    <phoneticPr fontId="7"/>
  </si>
  <si>
    <t>子育て支援課</t>
    <rPh sb="0" eb="2">
      <t>コソダ</t>
    </rPh>
    <rPh sb="3" eb="5">
      <t>シエン</t>
    </rPh>
    <rPh sb="5" eb="6">
      <t>カ</t>
    </rPh>
    <phoneticPr fontId="7"/>
  </si>
  <si>
    <t>二重幸生</t>
    <rPh sb="0" eb="2">
      <t>フタエ</t>
    </rPh>
    <rPh sb="2" eb="4">
      <t>ユキオ</t>
    </rPh>
    <phoneticPr fontId="7"/>
  </si>
  <si>
    <t>0725-22-1122</t>
    <phoneticPr fontId="7"/>
  </si>
  <si>
    <t>有</t>
  </si>
  <si>
    <t>５歳児</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</si>
</sst>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8"/>
      <color theme="1"/>
      <name val="ＭＳ Ｐゴシック"/>
      <family val="3"/>
      <charset val="128"/>
      <scheme val="minor"/>
    </font>
    <font>
      <sz val="18"/>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u/>
      <sz val="11"/>
      <color rgb="FFFF0000"/>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
      <u/>
      <sz val="1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style="thin">
        <color auto="1"/>
      </right>
      <top style="hair">
        <color indexed="64"/>
      </top>
      <bottom style="thin">
        <color indexed="64"/>
      </bottom>
      <diagonal/>
    </border>
    <border>
      <left style="thin">
        <color auto="1"/>
      </left>
      <right style="thin">
        <color auto="1"/>
      </right>
      <top style="hair">
        <color auto="1"/>
      </top>
      <bottom style="dotted">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dotted">
        <color auto="1"/>
      </bottom>
      <diagonal/>
    </border>
    <border>
      <left style="thin">
        <color indexed="64"/>
      </left>
      <right/>
      <top style="hair">
        <color indexed="64"/>
      </top>
      <bottom style="thin">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dotted">
        <color auto="1"/>
      </bottom>
      <diagonal/>
    </border>
    <border>
      <left/>
      <right style="thin">
        <color auto="1"/>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dotted">
        <color auto="1"/>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dotted">
        <color auto="1"/>
      </bottom>
      <diagonal/>
    </border>
    <border>
      <left style="medium">
        <color indexed="64"/>
      </left>
      <right/>
      <top style="hair">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indexed="64"/>
      </top>
      <bottom style="thin">
        <color indexed="64"/>
      </bottom>
      <diagonal/>
    </border>
    <border>
      <left style="thin">
        <color auto="1"/>
      </left>
      <right/>
      <top style="dotted">
        <color auto="1"/>
      </top>
      <bottom style="hair">
        <color auto="1"/>
      </bottom>
      <diagonal/>
    </border>
    <border>
      <left/>
      <right style="thin">
        <color auto="1"/>
      </right>
      <top style="dotted">
        <color auto="1"/>
      </top>
      <bottom style="hair">
        <color auto="1"/>
      </bottom>
      <diagonal/>
    </border>
    <border>
      <left/>
      <right/>
      <top style="hair">
        <color auto="1"/>
      </top>
      <bottom style="dotted">
        <color auto="1"/>
      </bottom>
      <diagonal/>
    </border>
    <border>
      <left/>
      <right/>
      <top style="dotted">
        <color auto="1"/>
      </top>
      <bottom style="hair">
        <color auto="1"/>
      </bottom>
      <diagonal/>
    </border>
  </borders>
  <cellStyleXfs count="4">
    <xf numFmtId="0" fontId="0" fillId="0" borderId="0"/>
    <xf numFmtId="9" fontId="8" fillId="0" borderId="0" applyFont="0" applyFill="0" applyBorder="0" applyAlignment="0" applyProtection="0">
      <alignment vertical="center"/>
    </xf>
    <xf numFmtId="0" fontId="6" fillId="0" borderId="0">
      <alignment vertical="center"/>
    </xf>
    <xf numFmtId="0" fontId="3" fillId="0" borderId="0">
      <alignment vertical="center"/>
    </xf>
  </cellStyleXfs>
  <cellXfs count="333">
    <xf numFmtId="0" fontId="0" fillId="0" borderId="0" xfId="0"/>
    <xf numFmtId="0" fontId="0" fillId="0" borderId="6"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38" fontId="0" fillId="0" borderId="1" xfId="0" applyNumberFormat="1" applyBorder="1" applyAlignment="1">
      <alignment vertical="center"/>
    </xf>
    <xf numFmtId="176" fontId="0" fillId="0" borderId="1" xfId="1" applyNumberFormat="1" applyFont="1" applyBorder="1" applyAlignment="1">
      <alignment vertical="center"/>
    </xf>
    <xf numFmtId="38" fontId="0" fillId="0" borderId="5" xfId="0" applyNumberFormat="1" applyBorder="1" applyAlignment="1">
      <alignment vertical="center"/>
    </xf>
    <xf numFmtId="176" fontId="0" fillId="0" borderId="6" xfId="1" applyNumberFormat="1" applyFont="1" applyBorder="1" applyAlignment="1">
      <alignment vertical="center"/>
    </xf>
    <xf numFmtId="38" fontId="0" fillId="0" borderId="4" xfId="0" applyNumberFormat="1" applyBorder="1" applyAlignment="1">
      <alignment vertical="center"/>
    </xf>
    <xf numFmtId="38" fontId="0" fillId="0" borderId="7" xfId="0" applyNumberFormat="1" applyBorder="1" applyAlignment="1">
      <alignment vertical="center"/>
    </xf>
    <xf numFmtId="176" fontId="0" fillId="0" borderId="8" xfId="1" applyNumberFormat="1" applyFont="1" applyBorder="1" applyAlignment="1">
      <alignment vertical="center"/>
    </xf>
    <xf numFmtId="176" fontId="0" fillId="0" borderId="4" xfId="1" applyNumberFormat="1" applyFont="1" applyBorder="1" applyAlignment="1">
      <alignment vertical="center"/>
    </xf>
    <xf numFmtId="38" fontId="0" fillId="0" borderId="19" xfId="0" applyNumberFormat="1" applyBorder="1" applyAlignment="1">
      <alignment vertical="center"/>
    </xf>
    <xf numFmtId="38" fontId="0" fillId="0" borderId="20" xfId="0" applyNumberFormat="1" applyBorder="1" applyAlignment="1">
      <alignment vertical="center"/>
    </xf>
    <xf numFmtId="176" fontId="0" fillId="0" borderId="21" xfId="1" applyNumberFormat="1" applyFont="1" applyBorder="1" applyAlignment="1">
      <alignment vertical="center"/>
    </xf>
    <xf numFmtId="176" fontId="0" fillId="0" borderId="19" xfId="1" applyNumberFormat="1" applyFont="1" applyBorder="1" applyAlignment="1">
      <alignment vertical="center"/>
    </xf>
    <xf numFmtId="3" fontId="10" fillId="0" borderId="0" xfId="2" applyNumberFormat="1" applyFont="1">
      <alignment vertical="center"/>
    </xf>
    <xf numFmtId="3" fontId="6" fillId="0" borderId="0" xfId="2" applyNumberFormat="1">
      <alignment vertical="center"/>
    </xf>
    <xf numFmtId="3" fontId="6" fillId="0" borderId="22" xfId="2" applyNumberFormat="1" applyBorder="1" applyAlignment="1">
      <alignment vertical="center"/>
    </xf>
    <xf numFmtId="3" fontId="6" fillId="0" borderId="22" xfId="2" applyNumberFormat="1" applyBorder="1">
      <alignment vertical="center"/>
    </xf>
    <xf numFmtId="3" fontId="6" fillId="0" borderId="22" xfId="2" applyNumberFormat="1" applyBorder="1" applyAlignment="1">
      <alignment horizontal="center" vertical="center"/>
    </xf>
    <xf numFmtId="3" fontId="6" fillId="0" borderId="12" xfId="2" applyNumberFormat="1" applyBorder="1" applyAlignment="1">
      <alignment horizontal="center" vertical="center"/>
    </xf>
    <xf numFmtId="3" fontId="6" fillId="0" borderId="2" xfId="2" applyNumberFormat="1" applyBorder="1">
      <alignment vertical="center"/>
    </xf>
    <xf numFmtId="3" fontId="6" fillId="0" borderId="2" xfId="2" applyNumberFormat="1" applyBorder="1" applyAlignment="1">
      <alignment vertical="center"/>
    </xf>
    <xf numFmtId="3" fontId="6" fillId="0" borderId="12" xfId="2" applyNumberFormat="1" applyBorder="1" applyAlignment="1">
      <alignment horizontal="right" vertical="center"/>
    </xf>
    <xf numFmtId="3" fontId="6" fillId="0" borderId="23" xfId="2" applyNumberFormat="1" applyBorder="1">
      <alignment vertical="center"/>
    </xf>
    <xf numFmtId="3" fontId="6" fillId="0" borderId="0" xfId="2" applyNumberFormat="1" applyBorder="1">
      <alignment vertical="center"/>
    </xf>
    <xf numFmtId="3" fontId="6" fillId="0" borderId="24" xfId="2" applyNumberFormat="1" applyBorder="1">
      <alignment vertical="center"/>
    </xf>
    <xf numFmtId="3" fontId="6" fillId="0" borderId="0" xfId="2" applyNumberFormat="1" applyAlignment="1">
      <alignment horizontal="center" vertical="center"/>
    </xf>
    <xf numFmtId="3" fontId="6" fillId="0" borderId="9" xfId="2" applyNumberFormat="1" applyBorder="1">
      <alignment vertical="center"/>
    </xf>
    <xf numFmtId="3" fontId="6" fillId="0" borderId="18" xfId="2" applyNumberFormat="1" applyBorder="1">
      <alignment vertical="center"/>
    </xf>
    <xf numFmtId="3" fontId="6" fillId="0" borderId="1" xfId="2" applyNumberFormat="1" applyBorder="1" applyAlignment="1">
      <alignment horizontal="center" vertical="center" shrinkToFit="1"/>
    </xf>
    <xf numFmtId="3" fontId="6" fillId="0" borderId="1" xfId="2" applyNumberFormat="1" applyBorder="1" applyAlignment="1">
      <alignment horizontal="center" vertical="center"/>
    </xf>
    <xf numFmtId="3" fontId="11" fillId="0" borderId="0" xfId="2" applyNumberFormat="1" applyFont="1" applyAlignment="1">
      <alignment vertical="center"/>
    </xf>
    <xf numFmtId="0" fontId="6" fillId="0" borderId="0" xfId="2" applyAlignment="1">
      <alignment vertical="center"/>
    </xf>
    <xf numFmtId="3" fontId="14" fillId="0" borderId="0" xfId="2" applyNumberFormat="1" applyFont="1" applyAlignment="1">
      <alignment vertical="center"/>
    </xf>
    <xf numFmtId="3" fontId="5" fillId="0" borderId="0" xfId="2" applyNumberFormat="1" applyFont="1">
      <alignment vertical="center"/>
    </xf>
    <xf numFmtId="3" fontId="6" fillId="3" borderId="1" xfId="2" applyNumberFormat="1" applyFill="1" applyBorder="1">
      <alignment vertical="center"/>
    </xf>
    <xf numFmtId="3" fontId="16" fillId="0" borderId="0" xfId="2" applyNumberFormat="1" applyFont="1">
      <alignment vertical="center"/>
    </xf>
    <xf numFmtId="3" fontId="6" fillId="0" borderId="2" xfId="2" applyNumberFormat="1" applyBorder="1" applyAlignment="1">
      <alignment vertical="center" shrinkToFit="1"/>
    </xf>
    <xf numFmtId="0" fontId="5" fillId="0" borderId="0" xfId="2" applyFont="1" applyAlignment="1">
      <alignment vertical="center"/>
    </xf>
    <xf numFmtId="0" fontId="0" fillId="0" borderId="1" xfId="0" applyBorder="1" applyAlignment="1">
      <alignment horizontal="center" vertical="center"/>
    </xf>
    <xf numFmtId="0" fontId="0" fillId="0" borderId="1" xfId="0" applyBorder="1" applyAlignment="1">
      <alignment vertical="center"/>
    </xf>
    <xf numFmtId="3" fontId="6" fillId="0" borderId="12" xfId="2" applyNumberFormat="1" applyBorder="1" applyAlignment="1">
      <alignment horizontal="center" vertical="center"/>
    </xf>
    <xf numFmtId="3" fontId="6" fillId="0" borderId="2" xfId="2" applyNumberFormat="1" applyBorder="1" applyAlignment="1">
      <alignment vertical="center"/>
    </xf>
    <xf numFmtId="3" fontId="6" fillId="0" borderId="17" xfId="2" applyNumberFormat="1" applyBorder="1" applyAlignment="1">
      <alignment horizontal="center" vertical="center"/>
    </xf>
    <xf numFmtId="3" fontId="6" fillId="0" borderId="9" xfId="2" applyNumberFormat="1" applyBorder="1" applyAlignment="1">
      <alignment horizontal="center" vertical="center"/>
    </xf>
    <xf numFmtId="3" fontId="6" fillId="0" borderId="18" xfId="2" applyNumberFormat="1" applyBorder="1" applyAlignment="1">
      <alignment horizontal="center" vertical="center"/>
    </xf>
    <xf numFmtId="3" fontId="6" fillId="0" borderId="2" xfId="2" applyNumberFormat="1" applyBorder="1" applyAlignment="1">
      <alignment horizontal="center" vertical="center"/>
    </xf>
    <xf numFmtId="3" fontId="9" fillId="0" borderId="12" xfId="2" applyNumberFormat="1" applyFont="1" applyBorder="1" applyAlignment="1">
      <alignment horizontal="center" vertical="center" wrapText="1"/>
    </xf>
    <xf numFmtId="3" fontId="10" fillId="0" borderId="0" xfId="2" applyNumberFormat="1" applyFont="1" applyAlignment="1">
      <alignment horizontal="center" vertical="center"/>
    </xf>
    <xf numFmtId="3" fontId="13" fillId="0" borderId="0" xfId="2" applyNumberFormat="1" applyFont="1" applyAlignment="1">
      <alignment horizontal="center" vertical="center"/>
    </xf>
    <xf numFmtId="3" fontId="4" fillId="0" borderId="12" xfId="2" applyNumberFormat="1" applyFont="1" applyBorder="1" applyAlignment="1">
      <alignment vertical="center"/>
    </xf>
    <xf numFmtId="3" fontId="6" fillId="0" borderId="12" xfId="2" applyNumberFormat="1" applyFill="1" applyBorder="1" applyAlignment="1">
      <alignment horizontal="right" vertical="center"/>
    </xf>
    <xf numFmtId="3" fontId="6" fillId="3" borderId="23" xfId="2" applyNumberFormat="1" applyFill="1" applyBorder="1" applyAlignment="1">
      <alignment horizontal="right" vertical="center"/>
    </xf>
    <xf numFmtId="3" fontId="6" fillId="3" borderId="24" xfId="2" applyNumberFormat="1" applyFill="1" applyBorder="1" applyAlignment="1">
      <alignment horizontal="right" vertical="center"/>
    </xf>
    <xf numFmtId="3" fontId="6" fillId="3" borderId="25" xfId="2" applyNumberFormat="1" applyFill="1" applyBorder="1">
      <alignment vertical="center"/>
    </xf>
    <xf numFmtId="3" fontId="6" fillId="3" borderId="26" xfId="2" applyNumberFormat="1" applyFill="1" applyBorder="1" applyAlignment="1">
      <alignment horizontal="right" vertical="center"/>
    </xf>
    <xf numFmtId="3" fontId="6" fillId="0" borderId="23" xfId="2" applyNumberFormat="1" applyBorder="1" applyAlignment="1">
      <alignment horizontal="right" vertical="center"/>
    </xf>
    <xf numFmtId="3" fontId="4" fillId="0" borderId="23" xfId="2" applyNumberFormat="1" applyFont="1" applyFill="1" applyBorder="1" applyAlignment="1">
      <alignment vertical="center"/>
    </xf>
    <xf numFmtId="3" fontId="4" fillId="0" borderId="24" xfId="2" applyNumberFormat="1" applyFont="1" applyBorder="1" applyAlignment="1">
      <alignment vertical="center"/>
    </xf>
    <xf numFmtId="3" fontId="3" fillId="0" borderId="24" xfId="2" applyNumberFormat="1" applyFont="1" applyFill="1" applyBorder="1" applyAlignment="1">
      <alignment vertical="center"/>
    </xf>
    <xf numFmtId="3" fontId="3" fillId="0" borderId="26" xfId="2" applyNumberFormat="1" applyFont="1" applyBorder="1" applyAlignment="1">
      <alignment vertical="center"/>
    </xf>
    <xf numFmtId="3" fontId="4" fillId="0" borderId="26" xfId="2" applyNumberFormat="1" applyFont="1" applyFill="1" applyBorder="1" applyAlignment="1">
      <alignment vertical="center"/>
    </xf>
    <xf numFmtId="3" fontId="3" fillId="0" borderId="24" xfId="2" applyNumberFormat="1" applyFont="1" applyBorder="1" applyAlignment="1">
      <alignment vertical="center"/>
    </xf>
    <xf numFmtId="3" fontId="4" fillId="0" borderId="24" xfId="2" applyNumberFormat="1" applyFont="1" applyFill="1" applyBorder="1" applyAlignment="1">
      <alignment vertical="center"/>
    </xf>
    <xf numFmtId="3" fontId="17" fillId="0" borderId="24" xfId="2" applyNumberFormat="1" applyFont="1" applyFill="1" applyBorder="1" applyAlignment="1">
      <alignment vertical="center"/>
    </xf>
    <xf numFmtId="3" fontId="5" fillId="0" borderId="25" xfId="2" applyNumberFormat="1" applyFont="1" applyBorder="1">
      <alignment vertical="center"/>
    </xf>
    <xf numFmtId="3" fontId="17" fillId="0" borderId="25" xfId="2" applyNumberFormat="1" applyFont="1" applyFill="1" applyBorder="1" applyAlignment="1">
      <alignment vertical="center" shrinkToFit="1"/>
    </xf>
    <xf numFmtId="3" fontId="3" fillId="0" borderId="23" xfId="2" applyNumberFormat="1" applyFont="1" applyBorder="1">
      <alignment vertical="center"/>
    </xf>
    <xf numFmtId="3" fontId="3" fillId="0" borderId="23" xfId="2" applyNumberFormat="1" applyFont="1" applyBorder="1" applyAlignment="1">
      <alignment vertical="center"/>
    </xf>
    <xf numFmtId="3" fontId="6" fillId="0" borderId="25" xfId="2" applyNumberFormat="1" applyBorder="1">
      <alignment vertical="center"/>
    </xf>
    <xf numFmtId="3" fontId="6" fillId="0" borderId="26" xfId="2" applyNumberFormat="1" applyBorder="1">
      <alignment vertical="center"/>
    </xf>
    <xf numFmtId="3" fontId="3" fillId="0" borderId="12" xfId="2" applyNumberFormat="1" applyFont="1" applyBorder="1" applyAlignment="1">
      <alignment horizontal="right" vertical="center"/>
    </xf>
    <xf numFmtId="0" fontId="3" fillId="0" borderId="1" xfId="2" applyFont="1" applyBorder="1" applyAlignment="1">
      <alignment horizontal="center" vertical="center"/>
    </xf>
    <xf numFmtId="3" fontId="6" fillId="0" borderId="17" xfId="2" applyNumberFormat="1" applyBorder="1" applyAlignment="1">
      <alignment horizontal="right" vertical="center"/>
    </xf>
    <xf numFmtId="3" fontId="6" fillId="0" borderId="27" xfId="2" applyNumberFormat="1" applyBorder="1">
      <alignment vertical="center"/>
    </xf>
    <xf numFmtId="0" fontId="3" fillId="0" borderId="4" xfId="2" applyFont="1" applyBorder="1" applyAlignment="1">
      <alignment horizontal="center" vertical="center"/>
    </xf>
    <xf numFmtId="3" fontId="6" fillId="0" borderId="18" xfId="2" applyNumberFormat="1" applyBorder="1" applyAlignment="1">
      <alignment horizontal="right" vertical="center"/>
    </xf>
    <xf numFmtId="3" fontId="6" fillId="0" borderId="31" xfId="2" applyNumberFormat="1" applyBorder="1">
      <alignment vertical="center"/>
    </xf>
    <xf numFmtId="3" fontId="3" fillId="0" borderId="3" xfId="2" applyNumberFormat="1" applyFont="1" applyBorder="1" applyAlignment="1">
      <alignment horizontal="center" vertical="center" shrinkToFit="1"/>
    </xf>
    <xf numFmtId="3" fontId="3" fillId="0" borderId="17" xfId="2" applyNumberFormat="1" applyFont="1" applyBorder="1" applyAlignment="1">
      <alignment horizontal="right" vertical="center"/>
    </xf>
    <xf numFmtId="3" fontId="6" fillId="3" borderId="24" xfId="2" applyNumberFormat="1" applyFill="1" applyBorder="1">
      <alignment vertical="center"/>
    </xf>
    <xf numFmtId="3" fontId="6" fillId="3" borderId="28" xfId="2" applyNumberFormat="1" applyFill="1" applyBorder="1">
      <alignment vertical="center"/>
    </xf>
    <xf numFmtId="3" fontId="6" fillId="3" borderId="39" xfId="2" applyNumberFormat="1" applyFill="1" applyBorder="1">
      <alignment vertical="center"/>
    </xf>
    <xf numFmtId="3" fontId="6" fillId="3" borderId="32" xfId="2" applyNumberFormat="1" applyFill="1" applyBorder="1">
      <alignment vertical="center"/>
    </xf>
    <xf numFmtId="3" fontId="6" fillId="3" borderId="46" xfId="2" applyNumberFormat="1" applyFill="1" applyBorder="1">
      <alignment vertical="center"/>
    </xf>
    <xf numFmtId="3" fontId="6" fillId="3" borderId="26" xfId="2" applyNumberFormat="1" applyFill="1" applyBorder="1">
      <alignment vertical="center"/>
    </xf>
    <xf numFmtId="3" fontId="6" fillId="3" borderId="29" xfId="2" applyNumberFormat="1" applyFill="1" applyBorder="1">
      <alignment vertical="center"/>
    </xf>
    <xf numFmtId="3" fontId="6" fillId="3" borderId="40" xfId="2" applyNumberFormat="1" applyFill="1" applyBorder="1">
      <alignment vertical="center"/>
    </xf>
    <xf numFmtId="3" fontId="6" fillId="3" borderId="33" xfId="2" applyNumberFormat="1" applyFill="1" applyBorder="1">
      <alignment vertical="center"/>
    </xf>
    <xf numFmtId="3" fontId="6" fillId="3" borderId="47" xfId="2" applyNumberFormat="1" applyFill="1" applyBorder="1">
      <alignment vertical="center"/>
    </xf>
    <xf numFmtId="3" fontId="6" fillId="3" borderId="23" xfId="2" applyNumberFormat="1" applyFill="1" applyBorder="1">
      <alignment vertical="center"/>
    </xf>
    <xf numFmtId="3" fontId="6" fillId="3" borderId="27" xfId="2" applyNumberFormat="1" applyFill="1" applyBorder="1">
      <alignment vertical="center"/>
    </xf>
    <xf numFmtId="3" fontId="6" fillId="3" borderId="38" xfId="2" applyNumberFormat="1" applyFill="1" applyBorder="1">
      <alignment vertical="center"/>
    </xf>
    <xf numFmtId="3" fontId="6" fillId="3" borderId="31" xfId="2" applyNumberFormat="1" applyFill="1" applyBorder="1">
      <alignment vertical="center"/>
    </xf>
    <xf numFmtId="3" fontId="6" fillId="3" borderId="45" xfId="2" applyNumberFormat="1" applyFill="1" applyBorder="1">
      <alignment vertical="center"/>
    </xf>
    <xf numFmtId="3" fontId="6" fillId="3" borderId="30" xfId="2" applyNumberFormat="1" applyFill="1" applyBorder="1">
      <alignment vertical="center"/>
    </xf>
    <xf numFmtId="3" fontId="6" fillId="3" borderId="41" xfId="2" applyNumberFormat="1" applyFill="1" applyBorder="1">
      <alignment vertical="center"/>
    </xf>
    <xf numFmtId="3" fontId="6" fillId="3" borderId="34" xfId="2" applyNumberFormat="1" applyFill="1" applyBorder="1">
      <alignment vertical="center"/>
    </xf>
    <xf numFmtId="3" fontId="6" fillId="3" borderId="48" xfId="2" applyNumberFormat="1" applyFill="1" applyBorder="1">
      <alignment vertical="center"/>
    </xf>
    <xf numFmtId="3" fontId="6" fillId="2" borderId="37" xfId="2" applyNumberFormat="1" applyFill="1" applyBorder="1" applyAlignment="1">
      <alignment horizontal="right" vertical="center"/>
    </xf>
    <xf numFmtId="3" fontId="6" fillId="2" borderId="38" xfId="2" applyNumberFormat="1" applyFill="1" applyBorder="1">
      <alignment vertical="center"/>
    </xf>
    <xf numFmtId="3" fontId="3" fillId="2" borderId="42" xfId="2" applyNumberFormat="1" applyFont="1" applyFill="1" applyBorder="1" applyAlignment="1">
      <alignment horizontal="center" vertical="center" shrinkToFit="1"/>
    </xf>
    <xf numFmtId="3" fontId="3" fillId="2" borderId="43" xfId="2" applyNumberFormat="1" applyFont="1" applyFill="1" applyBorder="1" applyAlignment="1">
      <alignment horizontal="center" vertical="center" shrinkToFit="1"/>
    </xf>
    <xf numFmtId="3" fontId="6" fillId="2" borderId="44" xfId="2" applyNumberFormat="1" applyFill="1" applyBorder="1" applyAlignment="1">
      <alignment horizontal="right" vertical="center"/>
    </xf>
    <xf numFmtId="3" fontId="6" fillId="2" borderId="45" xfId="2" applyNumberFormat="1" applyFill="1" applyBorder="1">
      <alignment vertical="center"/>
    </xf>
    <xf numFmtId="3" fontId="3" fillId="0" borderId="0" xfId="2" applyNumberFormat="1" applyFont="1">
      <alignment vertical="center"/>
    </xf>
    <xf numFmtId="0" fontId="5" fillId="0" borderId="0" xfId="2" applyFont="1" applyFill="1" applyAlignment="1">
      <alignment vertical="center"/>
    </xf>
    <xf numFmtId="0" fontId="6" fillId="0" borderId="10" xfId="2" applyFill="1" applyBorder="1" applyAlignment="1">
      <alignment vertical="center" shrinkToFit="1"/>
    </xf>
    <xf numFmtId="3" fontId="3" fillId="0" borderId="32" xfId="2" applyNumberFormat="1" applyFont="1" applyFill="1" applyBorder="1" applyAlignment="1">
      <alignment horizontal="center" vertical="center"/>
    </xf>
    <xf numFmtId="3" fontId="3" fillId="0" borderId="24" xfId="2" applyNumberFormat="1" applyFont="1" applyFill="1" applyBorder="1" applyAlignment="1">
      <alignment horizontal="center" vertical="center"/>
    </xf>
    <xf numFmtId="3" fontId="3" fillId="0" borderId="28" xfId="2" applyNumberFormat="1" applyFont="1" applyFill="1" applyBorder="1" applyAlignment="1">
      <alignment horizontal="center" vertical="center"/>
    </xf>
    <xf numFmtId="3" fontId="3" fillId="0" borderId="39" xfId="2" applyNumberFormat="1" applyFont="1" applyFill="1" applyBorder="1" applyAlignment="1">
      <alignment horizontal="center" vertical="center"/>
    </xf>
    <xf numFmtId="3" fontId="3" fillId="0" borderId="33" xfId="2" applyNumberFormat="1" applyFont="1" applyFill="1" applyBorder="1" applyAlignment="1">
      <alignment horizontal="center" vertical="center"/>
    </xf>
    <xf numFmtId="3" fontId="3" fillId="0" borderId="26" xfId="2" applyNumberFormat="1" applyFont="1" applyFill="1" applyBorder="1" applyAlignment="1">
      <alignment horizontal="center" vertical="center"/>
    </xf>
    <xf numFmtId="3" fontId="3" fillId="0" borderId="29" xfId="2" applyNumberFormat="1" applyFont="1" applyFill="1" applyBorder="1" applyAlignment="1">
      <alignment horizontal="center" vertical="center"/>
    </xf>
    <xf numFmtId="3" fontId="3" fillId="0" borderId="40" xfId="2" applyNumberFormat="1" applyFont="1" applyFill="1" applyBorder="1" applyAlignment="1">
      <alignment horizontal="center" vertical="center"/>
    </xf>
    <xf numFmtId="0" fontId="0" fillId="0" borderId="1"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3" fontId="18" fillId="0" borderId="23" xfId="2" applyNumberFormat="1" applyFont="1" applyFill="1" applyBorder="1">
      <alignment vertical="center"/>
    </xf>
    <xf numFmtId="3" fontId="3" fillId="0" borderId="12" xfId="2" applyNumberFormat="1" applyFont="1" applyBorder="1" applyAlignment="1">
      <alignment vertical="center"/>
    </xf>
    <xf numFmtId="3" fontId="18" fillId="0" borderId="32" xfId="2" applyNumberFormat="1" applyFont="1" applyFill="1" applyBorder="1" applyAlignment="1">
      <alignment vertical="center"/>
    </xf>
    <xf numFmtId="3" fontId="18" fillId="0" borderId="34" xfId="2" applyNumberFormat="1" applyFont="1" applyFill="1" applyBorder="1" applyAlignment="1">
      <alignment vertical="center" shrinkToFit="1"/>
    </xf>
    <xf numFmtId="3" fontId="6" fillId="0" borderId="18" xfId="2" applyNumberFormat="1" applyFill="1" applyBorder="1" applyAlignment="1">
      <alignment horizontal="right" vertical="center"/>
    </xf>
    <xf numFmtId="3" fontId="3" fillId="0" borderId="31" xfId="2" applyNumberFormat="1" applyFont="1" applyFill="1" applyBorder="1" applyAlignment="1">
      <alignment vertical="center"/>
    </xf>
    <xf numFmtId="3" fontId="6" fillId="0" borderId="13" xfId="2" applyNumberFormat="1" applyBorder="1">
      <alignment vertical="center"/>
    </xf>
    <xf numFmtId="3" fontId="6" fillId="0" borderId="14" xfId="2" applyNumberFormat="1" applyBorder="1">
      <alignment vertical="center"/>
    </xf>
    <xf numFmtId="3" fontId="6" fillId="0" borderId="15" xfId="2" applyNumberFormat="1" applyBorder="1">
      <alignment vertical="center"/>
    </xf>
    <xf numFmtId="3" fontId="6" fillId="0" borderId="10" xfId="2" applyNumberFormat="1" applyBorder="1">
      <alignment vertical="center"/>
    </xf>
    <xf numFmtId="3" fontId="6" fillId="0" borderId="16" xfId="2" applyNumberFormat="1" applyBorder="1">
      <alignment vertical="center"/>
    </xf>
    <xf numFmtId="3" fontId="6" fillId="0" borderId="17" xfId="2" applyNumberFormat="1" applyFill="1" applyBorder="1" applyAlignment="1">
      <alignment horizontal="right" vertical="center"/>
    </xf>
    <xf numFmtId="3" fontId="6" fillId="0" borderId="9" xfId="2" applyNumberFormat="1" applyFill="1" applyBorder="1" applyAlignment="1">
      <alignment horizontal="right" vertical="center"/>
    </xf>
    <xf numFmtId="3" fontId="3" fillId="0" borderId="27" xfId="2" applyNumberFormat="1" applyFont="1" applyFill="1" applyBorder="1" applyAlignment="1">
      <alignment vertical="center"/>
    </xf>
    <xf numFmtId="3" fontId="3" fillId="0" borderId="49" xfId="2" applyNumberFormat="1" applyFont="1" applyFill="1" applyBorder="1" applyAlignment="1">
      <alignment vertical="center"/>
    </xf>
    <xf numFmtId="3" fontId="18" fillId="0" borderId="28" xfId="2" applyNumberFormat="1" applyFont="1" applyFill="1" applyBorder="1" applyAlignment="1">
      <alignment vertical="center"/>
    </xf>
    <xf numFmtId="3" fontId="18" fillId="0" borderId="50" xfId="2" applyNumberFormat="1" applyFont="1" applyFill="1" applyBorder="1" applyAlignment="1">
      <alignment vertical="center"/>
    </xf>
    <xf numFmtId="3" fontId="18" fillId="0" borderId="30" xfId="2" applyNumberFormat="1" applyFont="1" applyFill="1" applyBorder="1" applyAlignment="1">
      <alignment vertical="center" shrinkToFit="1"/>
    </xf>
    <xf numFmtId="3" fontId="18" fillId="0" borderId="51" xfId="2" applyNumberFormat="1" applyFont="1" applyFill="1" applyBorder="1" applyAlignment="1">
      <alignment vertical="center" shrinkToFit="1"/>
    </xf>
    <xf numFmtId="3" fontId="18" fillId="0" borderId="0" xfId="2" applyNumberFormat="1" applyFont="1">
      <alignment vertical="center"/>
    </xf>
    <xf numFmtId="3" fontId="20" fillId="0" borderId="0" xfId="2" applyNumberFormat="1" applyFont="1">
      <alignment vertical="center"/>
    </xf>
    <xf numFmtId="3" fontId="6" fillId="3" borderId="23" xfId="2" applyNumberFormat="1" applyFill="1" applyBorder="1" applyAlignment="1">
      <alignment horizontal="center" vertical="center"/>
    </xf>
    <xf numFmtId="3" fontId="3" fillId="0" borderId="24" xfId="2" applyNumberFormat="1" applyFont="1" applyBorder="1" applyAlignment="1">
      <alignment horizontal="center" vertical="center"/>
    </xf>
    <xf numFmtId="3" fontId="3" fillId="0" borderId="26" xfId="2" applyNumberFormat="1" applyFont="1" applyBorder="1" applyAlignment="1">
      <alignment horizontal="center" vertical="center"/>
    </xf>
    <xf numFmtId="3" fontId="3" fillId="0" borderId="23" xfId="2" applyNumberFormat="1" applyFont="1" applyBorder="1" applyAlignment="1">
      <alignment horizontal="center" vertical="center"/>
    </xf>
    <xf numFmtId="3" fontId="3" fillId="0" borderId="25" xfId="2" applyNumberFormat="1" applyFont="1" applyBorder="1" applyAlignment="1">
      <alignment horizontal="center" vertical="center"/>
    </xf>
    <xf numFmtId="3" fontId="10" fillId="0" borderId="0" xfId="3" applyNumberFormat="1" applyFont="1">
      <alignment vertical="center"/>
    </xf>
    <xf numFmtId="3" fontId="10" fillId="0" borderId="0" xfId="3" applyNumberFormat="1" applyFont="1" applyAlignment="1">
      <alignment horizontal="center" vertical="center"/>
    </xf>
    <xf numFmtId="3" fontId="3" fillId="0" borderId="0" xfId="3" applyNumberFormat="1">
      <alignment vertical="center"/>
    </xf>
    <xf numFmtId="3" fontId="13" fillId="0" borderId="0" xfId="3" applyNumberFormat="1" applyFont="1" applyAlignment="1">
      <alignment horizontal="center" vertical="center"/>
    </xf>
    <xf numFmtId="3" fontId="3" fillId="0" borderId="12" xfId="3" applyNumberFormat="1" applyBorder="1" applyAlignment="1">
      <alignment horizontal="center" vertical="center"/>
    </xf>
    <xf numFmtId="3" fontId="3" fillId="0" borderId="22" xfId="3" applyNumberFormat="1" applyBorder="1" applyAlignment="1">
      <alignment vertical="center"/>
    </xf>
    <xf numFmtId="3" fontId="3" fillId="0" borderId="22" xfId="3" applyNumberFormat="1" applyBorder="1">
      <alignment vertical="center"/>
    </xf>
    <xf numFmtId="3" fontId="3" fillId="0" borderId="22" xfId="3" applyNumberFormat="1" applyBorder="1" applyAlignment="1">
      <alignment horizontal="center" vertical="center"/>
    </xf>
    <xf numFmtId="3" fontId="3" fillId="0" borderId="2" xfId="3" applyNumberFormat="1" applyBorder="1" applyAlignment="1">
      <alignment vertical="center"/>
    </xf>
    <xf numFmtId="3" fontId="3" fillId="0" borderId="2" xfId="3" applyNumberFormat="1" applyBorder="1">
      <alignment vertical="center"/>
    </xf>
    <xf numFmtId="3" fontId="3" fillId="0" borderId="1" xfId="3" applyNumberFormat="1" applyBorder="1" applyAlignment="1">
      <alignment horizontal="center" vertical="center"/>
    </xf>
    <xf numFmtId="3" fontId="3" fillId="0" borderId="12" xfId="3" applyNumberFormat="1" applyBorder="1" applyAlignment="1">
      <alignment horizontal="right" vertical="center"/>
    </xf>
    <xf numFmtId="3" fontId="3" fillId="0" borderId="23" xfId="3" applyNumberFormat="1" applyBorder="1">
      <alignment vertical="center"/>
    </xf>
    <xf numFmtId="3" fontId="3" fillId="0" borderId="0" xfId="3" applyNumberFormat="1" applyBorder="1">
      <alignment vertical="center"/>
    </xf>
    <xf numFmtId="3" fontId="3" fillId="0" borderId="24" xfId="3" applyNumberFormat="1" applyBorder="1">
      <alignment vertical="center"/>
    </xf>
    <xf numFmtId="0" fontId="11" fillId="0" borderId="0" xfId="3" applyFont="1" applyAlignment="1">
      <alignment vertical="center"/>
    </xf>
    <xf numFmtId="0" fontId="10" fillId="0" borderId="0" xfId="3" applyFont="1" applyAlignment="1">
      <alignment vertical="center"/>
    </xf>
    <xf numFmtId="0" fontId="14" fillId="0" borderId="0" xfId="3" applyFont="1" applyAlignment="1">
      <alignment vertical="center"/>
    </xf>
    <xf numFmtId="0" fontId="13" fillId="0" borderId="0" xfId="3" applyFont="1" applyAlignment="1">
      <alignment vertical="center"/>
    </xf>
    <xf numFmtId="0" fontId="3" fillId="0" borderId="11" xfId="3" applyBorder="1" applyAlignment="1">
      <alignment vertical="center"/>
    </xf>
    <xf numFmtId="0" fontId="3" fillId="0" borderId="4" xfId="3" applyBorder="1" applyAlignment="1">
      <alignment vertical="center"/>
    </xf>
    <xf numFmtId="3" fontId="17" fillId="0" borderId="24" xfId="2" applyNumberFormat="1" applyFont="1" applyBorder="1" applyAlignment="1">
      <alignment vertical="center" shrinkToFit="1"/>
    </xf>
    <xf numFmtId="3" fontId="3" fillId="0" borderId="24" xfId="2" applyNumberFormat="1" applyFont="1" applyBorder="1" applyAlignment="1">
      <alignment vertical="center" shrinkToFit="1"/>
    </xf>
    <xf numFmtId="3" fontId="3" fillId="0" borderId="26" xfId="2" applyNumberFormat="1" applyFont="1" applyBorder="1" applyAlignment="1">
      <alignment vertical="center" shrinkToFit="1"/>
    </xf>
    <xf numFmtId="3" fontId="6" fillId="0" borderId="23" xfId="2" applyNumberFormat="1" applyBorder="1" applyAlignment="1">
      <alignment vertical="center" shrinkToFit="1"/>
    </xf>
    <xf numFmtId="3" fontId="6" fillId="0" borderId="24" xfId="2" applyNumberFormat="1" applyBorder="1" applyAlignment="1">
      <alignment vertical="center" shrinkToFit="1"/>
    </xf>
    <xf numFmtId="3" fontId="17" fillId="0" borderId="25" xfId="2" applyNumberFormat="1" applyFont="1" applyBorder="1" applyAlignment="1">
      <alignment vertical="center" shrinkToFit="1"/>
    </xf>
    <xf numFmtId="3" fontId="6" fillId="0" borderId="26" xfId="2" applyNumberFormat="1" applyBorder="1" applyAlignment="1">
      <alignment vertical="center" shrinkToFit="1"/>
    </xf>
    <xf numFmtId="3" fontId="17" fillId="0" borderId="24" xfId="3" applyNumberFormat="1" applyFont="1" applyBorder="1" applyAlignment="1">
      <alignment vertical="center" shrinkToFit="1"/>
    </xf>
    <xf numFmtId="3" fontId="3" fillId="0" borderId="24" xfId="3" applyNumberFormat="1" applyBorder="1" applyAlignment="1">
      <alignment vertical="center" shrinkToFit="1"/>
    </xf>
    <xf numFmtId="3" fontId="3" fillId="0" borderId="23" xfId="3" applyNumberFormat="1" applyBorder="1" applyAlignment="1">
      <alignment vertical="center" shrinkToFit="1"/>
    </xf>
    <xf numFmtId="3" fontId="3" fillId="0" borderId="26" xfId="3" applyNumberFormat="1" applyBorder="1">
      <alignment vertical="center"/>
    </xf>
    <xf numFmtId="3" fontId="3" fillId="0" borderId="26" xfId="3" applyNumberFormat="1" applyBorder="1" applyAlignment="1">
      <alignment vertical="center" shrinkToFit="1"/>
    </xf>
    <xf numFmtId="3" fontId="3" fillId="0" borderId="3" xfId="3" applyNumberFormat="1" applyBorder="1" applyAlignment="1">
      <alignment vertical="center"/>
    </xf>
    <xf numFmtId="3" fontId="3" fillId="0" borderId="23" xfId="3" applyNumberFormat="1" applyBorder="1" applyAlignment="1">
      <alignment horizontal="center" vertical="center"/>
    </xf>
    <xf numFmtId="3" fontId="3" fillId="0" borderId="24" xfId="3" applyNumberFormat="1" applyBorder="1" applyAlignment="1">
      <alignment horizontal="center" vertical="center"/>
    </xf>
    <xf numFmtId="3" fontId="3" fillId="3" borderId="24" xfId="3" applyNumberFormat="1" applyFill="1" applyBorder="1">
      <alignment vertical="center"/>
    </xf>
    <xf numFmtId="3" fontId="3" fillId="3" borderId="26" xfId="3" applyNumberFormat="1" applyFill="1" applyBorder="1">
      <alignment vertical="center"/>
    </xf>
    <xf numFmtId="3" fontId="3" fillId="3" borderId="23" xfId="3" applyNumberFormat="1" applyFill="1" applyBorder="1">
      <alignment vertical="center"/>
    </xf>
    <xf numFmtId="3" fontId="3" fillId="0" borderId="25" xfId="3" applyNumberFormat="1" applyBorder="1">
      <alignment vertical="center"/>
    </xf>
    <xf numFmtId="3" fontId="17" fillId="0" borderId="25" xfId="3" applyNumberFormat="1" applyFont="1" applyBorder="1" applyAlignment="1">
      <alignment vertical="center" shrinkToFit="1"/>
    </xf>
    <xf numFmtId="3" fontId="3" fillId="3" borderId="25" xfId="3" applyNumberFormat="1" applyFill="1" applyBorder="1">
      <alignment vertical="center"/>
    </xf>
    <xf numFmtId="3" fontId="3" fillId="0" borderId="25" xfId="3" applyNumberFormat="1" applyBorder="1" applyAlignment="1">
      <alignment horizontal="center" vertical="center"/>
    </xf>
    <xf numFmtId="0" fontId="3" fillId="0" borderId="3" xfId="3" applyBorder="1" applyAlignment="1">
      <alignment vertical="center"/>
    </xf>
    <xf numFmtId="3" fontId="10" fillId="0" borderId="0" xfId="3" applyNumberFormat="1" applyFont="1" applyAlignment="1">
      <alignment vertical="center"/>
    </xf>
    <xf numFmtId="0" fontId="3" fillId="0" borderId="0" xfId="3" applyAlignment="1">
      <alignment vertical="center"/>
    </xf>
    <xf numFmtId="3" fontId="13" fillId="0" borderId="0" xfId="3" applyNumberFormat="1" applyFont="1" applyAlignment="1">
      <alignment vertical="center"/>
    </xf>
    <xf numFmtId="3" fontId="3" fillId="0" borderId="0" xfId="3" applyNumberFormat="1" applyAlignment="1">
      <alignment vertical="center"/>
    </xf>
    <xf numFmtId="0" fontId="2" fillId="3" borderId="10" xfId="2" applyFont="1" applyFill="1" applyBorder="1" applyAlignment="1">
      <alignment vertical="center" shrinkToFit="1"/>
    </xf>
    <xf numFmtId="0" fontId="2" fillId="3" borderId="11" xfId="2" applyFont="1" applyFill="1" applyBorder="1" applyAlignment="1">
      <alignment vertical="center" shrinkToFit="1"/>
    </xf>
    <xf numFmtId="3" fontId="2" fillId="3" borderId="23" xfId="2" applyNumberFormat="1" applyFont="1" applyFill="1" applyBorder="1" applyAlignment="1">
      <alignment vertical="center"/>
    </xf>
    <xf numFmtId="3" fontId="6" fillId="0" borderId="17" xfId="2" applyNumberFormat="1" applyBorder="1" applyAlignment="1">
      <alignment horizontal="center" vertical="center"/>
    </xf>
    <xf numFmtId="3" fontId="6" fillId="0" borderId="9" xfId="2" applyNumberFormat="1" applyBorder="1" applyAlignment="1">
      <alignment horizontal="center" vertical="center"/>
    </xf>
    <xf numFmtId="3" fontId="6" fillId="0" borderId="18" xfId="2" applyNumberFormat="1" applyBorder="1" applyAlignment="1">
      <alignment horizontal="center" vertical="center"/>
    </xf>
    <xf numFmtId="3" fontId="6" fillId="0" borderId="13" xfId="2" applyNumberFormat="1" applyBorder="1" applyAlignment="1">
      <alignment horizontal="center" vertical="center"/>
    </xf>
    <xf numFmtId="3" fontId="6" fillId="0" borderId="0" xfId="2" applyNumberFormat="1" applyBorder="1" applyAlignment="1">
      <alignment horizontal="center" vertical="center"/>
    </xf>
    <xf numFmtId="3" fontId="6" fillId="0" borderId="14" xfId="2" applyNumberFormat="1" applyBorder="1" applyAlignment="1">
      <alignment horizontal="center" vertical="center"/>
    </xf>
    <xf numFmtId="3" fontId="6" fillId="0" borderId="15" xfId="2" applyNumberFormat="1" applyBorder="1" applyAlignment="1">
      <alignment horizontal="center" vertical="center"/>
    </xf>
    <xf numFmtId="3" fontId="6" fillId="0" borderId="10" xfId="2" applyNumberFormat="1" applyBorder="1" applyAlignment="1">
      <alignment horizontal="center" vertical="center"/>
    </xf>
    <xf numFmtId="3" fontId="6" fillId="0" borderId="16" xfId="2" applyNumberFormat="1" applyBorder="1" applyAlignment="1">
      <alignment horizontal="center" vertical="center"/>
    </xf>
    <xf numFmtId="3" fontId="5" fillId="0" borderId="12" xfId="2" applyNumberFormat="1" applyFont="1" applyBorder="1" applyAlignment="1">
      <alignment horizontal="center" vertical="center"/>
    </xf>
    <xf numFmtId="3" fontId="6" fillId="0" borderId="2" xfId="2" applyNumberFormat="1" applyBorder="1" applyAlignment="1">
      <alignment horizontal="center" vertical="center"/>
    </xf>
    <xf numFmtId="3" fontId="6" fillId="0" borderId="12" xfId="2" applyNumberFormat="1" applyBorder="1" applyAlignment="1">
      <alignment horizontal="center" vertical="center"/>
    </xf>
    <xf numFmtId="3" fontId="6" fillId="0" borderId="2" xfId="2" applyNumberFormat="1" applyBorder="1" applyAlignment="1">
      <alignment vertical="center"/>
    </xf>
    <xf numFmtId="3" fontId="6" fillId="0" borderId="3" xfId="2" applyNumberFormat="1" applyBorder="1" applyAlignment="1">
      <alignment horizontal="center" vertical="center"/>
    </xf>
    <xf numFmtId="3" fontId="6" fillId="0" borderId="11" xfId="2" applyNumberFormat="1" applyBorder="1" applyAlignment="1">
      <alignment horizontal="center" vertical="center"/>
    </xf>
    <xf numFmtId="3" fontId="6" fillId="0" borderId="4" xfId="2" applyNumberFormat="1" applyBorder="1" applyAlignment="1">
      <alignment horizontal="center" vertical="center"/>
    </xf>
    <xf numFmtId="3" fontId="3" fillId="0" borderId="13" xfId="2" applyNumberFormat="1" applyFont="1" applyBorder="1" applyAlignment="1">
      <alignment horizontal="center" vertical="center"/>
    </xf>
    <xf numFmtId="3" fontId="3" fillId="0" borderId="0" xfId="2" applyNumberFormat="1" applyFont="1" applyBorder="1" applyAlignment="1">
      <alignment horizontal="center" vertical="center"/>
    </xf>
    <xf numFmtId="3" fontId="3" fillId="0" borderId="14" xfId="2" applyNumberFormat="1" applyFont="1" applyBorder="1" applyAlignment="1">
      <alignment horizontal="center" vertical="center"/>
    </xf>
    <xf numFmtId="3" fontId="9" fillId="2" borderId="35" xfId="2" applyNumberFormat="1" applyFont="1" applyFill="1" applyBorder="1" applyAlignment="1">
      <alignment horizontal="center" vertical="center" wrapText="1"/>
    </xf>
    <xf numFmtId="3" fontId="9" fillId="2" borderId="36" xfId="2" applyNumberFormat="1" applyFont="1" applyFill="1" applyBorder="1" applyAlignment="1">
      <alignment horizontal="center" vertical="center" wrapText="1"/>
    </xf>
    <xf numFmtId="3" fontId="9" fillId="0" borderId="12" xfId="2" applyNumberFormat="1" applyFont="1" applyBorder="1" applyAlignment="1">
      <alignment horizontal="center" vertical="center" wrapText="1"/>
    </xf>
    <xf numFmtId="3" fontId="9" fillId="0" borderId="2" xfId="2" applyNumberFormat="1" applyFont="1" applyBorder="1" applyAlignment="1">
      <alignment horizontal="center" vertical="center" wrapText="1"/>
    </xf>
    <xf numFmtId="3" fontId="3" fillId="0" borderId="11" xfId="2" applyNumberFormat="1" applyFont="1" applyBorder="1" applyAlignment="1">
      <alignment horizontal="center" vertical="center"/>
    </xf>
    <xf numFmtId="3" fontId="3" fillId="0" borderId="18" xfId="2" applyNumberFormat="1" applyFont="1" applyBorder="1" applyAlignment="1">
      <alignment horizontal="center" vertical="center"/>
    </xf>
    <xf numFmtId="3" fontId="3" fillId="0" borderId="3" xfId="2" applyNumberFormat="1" applyFont="1" applyBorder="1" applyAlignment="1">
      <alignment horizontal="center" vertical="center"/>
    </xf>
    <xf numFmtId="3" fontId="3" fillId="0" borderId="9" xfId="2" applyNumberFormat="1" applyFont="1" applyBorder="1" applyAlignment="1">
      <alignment horizontal="center" vertical="center"/>
    </xf>
    <xf numFmtId="3" fontId="3" fillId="0" borderId="17" xfId="2" applyNumberFormat="1" applyFont="1" applyBorder="1" applyAlignment="1">
      <alignment horizontal="center" vertical="center"/>
    </xf>
    <xf numFmtId="0" fontId="6" fillId="0" borderId="15" xfId="2" applyBorder="1" applyAlignment="1">
      <alignment vertical="center"/>
    </xf>
    <xf numFmtId="3" fontId="3" fillId="2" borderId="35" xfId="2" applyNumberFormat="1" applyFont="1" applyFill="1" applyBorder="1" applyAlignment="1">
      <alignment horizontal="center" vertical="center"/>
    </xf>
    <xf numFmtId="0" fontId="6" fillId="2" borderId="36" xfId="2" applyFill="1" applyBorder="1" applyAlignment="1">
      <alignment vertical="center"/>
    </xf>
    <xf numFmtId="3" fontId="3" fillId="0" borderId="16" xfId="2" applyNumberFormat="1" applyFont="1" applyBorder="1" applyAlignment="1">
      <alignment horizontal="center" vertical="center"/>
    </xf>
    <xf numFmtId="3" fontId="3" fillId="0" borderId="15" xfId="2" applyNumberFormat="1" applyFont="1" applyBorder="1" applyAlignment="1">
      <alignment horizontal="center" vertical="center"/>
    </xf>
    <xf numFmtId="0" fontId="6" fillId="0" borderId="2" xfId="2" applyBorder="1" applyAlignment="1">
      <alignment horizontal="center" vertical="center"/>
    </xf>
    <xf numFmtId="0" fontId="6" fillId="0" borderId="2" xfId="2" applyBorder="1" applyAlignment="1">
      <alignment vertical="center"/>
    </xf>
    <xf numFmtId="0" fontId="6" fillId="0" borderId="10" xfId="2" applyBorder="1" applyAlignment="1">
      <alignment vertical="center"/>
    </xf>
    <xf numFmtId="0" fontId="6" fillId="0" borderId="16" xfId="2" applyBorder="1" applyAlignment="1">
      <alignment vertical="center"/>
    </xf>
    <xf numFmtId="0" fontId="0" fillId="0" borderId="1" xfId="0" applyBorder="1" applyAlignment="1">
      <alignment vertical="center"/>
    </xf>
    <xf numFmtId="3" fontId="0" fillId="0" borderId="3" xfId="0" applyNumberFormat="1" applyBorder="1" applyAlignment="1">
      <alignment horizontal="center" vertical="center"/>
    </xf>
    <xf numFmtId="3" fontId="0" fillId="0" borderId="4" xfId="0" applyNumberFormat="1" applyBorder="1" applyAlignment="1">
      <alignment horizontal="center" vertical="center"/>
    </xf>
    <xf numFmtId="0" fontId="6" fillId="0" borderId="11" xfId="2" applyBorder="1" applyAlignment="1">
      <alignment horizontal="center" vertical="center"/>
    </xf>
    <xf numFmtId="0" fontId="6" fillId="0" borderId="4" xfId="2" applyBorder="1" applyAlignment="1">
      <alignment horizontal="center" vertical="center"/>
    </xf>
    <xf numFmtId="3" fontId="3" fillId="0" borderId="17" xfId="2" applyNumberFormat="1" applyFont="1" applyBorder="1" applyAlignment="1">
      <alignment horizontal="center" vertical="center" wrapText="1"/>
    </xf>
    <xf numFmtId="3" fontId="6" fillId="0" borderId="18" xfId="2" applyNumberFormat="1" applyBorder="1" applyAlignment="1">
      <alignment horizontal="center" vertical="center" wrapText="1"/>
    </xf>
    <xf numFmtId="3" fontId="6" fillId="0" borderId="15" xfId="2" applyNumberFormat="1" applyBorder="1" applyAlignment="1">
      <alignment horizontal="center" vertical="center" wrapText="1"/>
    </xf>
    <xf numFmtId="3" fontId="6" fillId="0" borderId="16" xfId="2" applyNumberFormat="1" applyBorder="1" applyAlignment="1">
      <alignment horizontal="center" vertical="center" wrapText="1"/>
    </xf>
    <xf numFmtId="3" fontId="6" fillId="0" borderId="12" xfId="2" applyNumberFormat="1" applyBorder="1" applyAlignment="1">
      <alignment horizontal="center" vertical="center" wrapText="1"/>
    </xf>
    <xf numFmtId="0" fontId="6" fillId="0" borderId="22" xfId="2" applyBorder="1" applyAlignment="1">
      <alignment horizontal="center" vertical="center" wrapText="1"/>
    </xf>
    <xf numFmtId="0" fontId="6" fillId="0" borderId="2" xfId="2" applyBorder="1" applyAlignment="1">
      <alignment horizontal="center" vertical="center" wrapText="1"/>
    </xf>
    <xf numFmtId="3" fontId="3" fillId="0" borderId="1" xfId="3" applyNumberFormat="1" applyBorder="1" applyAlignment="1">
      <alignment horizontal="center" vertical="center"/>
    </xf>
    <xf numFmtId="3" fontId="3" fillId="0" borderId="3" xfId="3" applyNumberFormat="1" applyBorder="1" applyAlignment="1">
      <alignment horizontal="left" vertical="center" wrapText="1"/>
    </xf>
    <xf numFmtId="3" fontId="3" fillId="0" borderId="11" xfId="3" applyNumberFormat="1" applyBorder="1" applyAlignment="1">
      <alignment horizontal="left" vertical="center" wrapText="1"/>
    </xf>
    <xf numFmtId="3" fontId="3" fillId="0" borderId="4" xfId="3" applyNumberFormat="1" applyBorder="1" applyAlignment="1">
      <alignment horizontal="left" vertical="center" wrapText="1"/>
    </xf>
    <xf numFmtId="3" fontId="3" fillId="0" borderId="3" xfId="3" applyNumberFormat="1" applyBorder="1" applyAlignment="1">
      <alignment horizontal="center" vertical="center"/>
    </xf>
    <xf numFmtId="0" fontId="3" fillId="0" borderId="11" xfId="3" applyBorder="1" applyAlignment="1">
      <alignment horizontal="center" vertical="center"/>
    </xf>
    <xf numFmtId="0" fontId="3" fillId="0" borderId="4" xfId="3" applyBorder="1" applyAlignment="1">
      <alignment horizontal="center" vertical="center"/>
    </xf>
    <xf numFmtId="0" fontId="3" fillId="0" borderId="9" xfId="3" applyBorder="1" applyAlignment="1">
      <alignment horizontal="center" vertical="center" wrapText="1"/>
    </xf>
    <xf numFmtId="0" fontId="3" fillId="0" borderId="9" xfId="3" applyBorder="1" applyAlignment="1">
      <alignment horizontal="center" vertical="center"/>
    </xf>
    <xf numFmtId="0" fontId="3" fillId="0" borderId="18" xfId="3" applyBorder="1" applyAlignment="1">
      <alignment horizontal="center" vertical="center"/>
    </xf>
    <xf numFmtId="0" fontId="3" fillId="0" borderId="0" xfId="3" applyBorder="1" applyAlignment="1">
      <alignment horizontal="center" vertical="center"/>
    </xf>
    <xf numFmtId="0" fontId="3" fillId="0" borderId="14" xfId="3" applyBorder="1" applyAlignment="1">
      <alignment horizontal="center" vertical="center"/>
    </xf>
    <xf numFmtId="0" fontId="3" fillId="0" borderId="11" xfId="3" applyBorder="1" applyAlignment="1">
      <alignment horizontal="left" vertical="center" wrapText="1"/>
    </xf>
    <xf numFmtId="0" fontId="3" fillId="0" borderId="4" xfId="3" applyBorder="1" applyAlignment="1">
      <alignment horizontal="left" vertical="center" wrapText="1"/>
    </xf>
    <xf numFmtId="3" fontId="3" fillId="0" borderId="17" xfId="3" applyNumberFormat="1" applyBorder="1" applyAlignment="1">
      <alignment horizontal="center" vertical="center"/>
    </xf>
    <xf numFmtId="3" fontId="3" fillId="0" borderId="18" xfId="3" applyNumberFormat="1" applyBorder="1" applyAlignment="1">
      <alignment horizontal="center" vertical="center"/>
    </xf>
    <xf numFmtId="3" fontId="3" fillId="0" borderId="15" xfId="3" applyNumberFormat="1" applyBorder="1" applyAlignment="1">
      <alignment horizontal="center" vertical="center"/>
    </xf>
    <xf numFmtId="3" fontId="3" fillId="0" borderId="16" xfId="3" applyNumberFormat="1" applyBorder="1" applyAlignment="1">
      <alignment horizontal="center" vertical="center"/>
    </xf>
    <xf numFmtId="3" fontId="3" fillId="0" borderId="17" xfId="3" applyNumberFormat="1" applyBorder="1" applyAlignment="1">
      <alignment horizontal="center" vertical="center" wrapText="1"/>
    </xf>
    <xf numFmtId="3" fontId="3" fillId="0" borderId="18" xfId="3" applyNumberFormat="1" applyBorder="1" applyAlignment="1">
      <alignment horizontal="center" vertical="center" wrapText="1"/>
    </xf>
    <xf numFmtId="3" fontId="3" fillId="0" borderId="13" xfId="3" applyNumberFormat="1" applyBorder="1" applyAlignment="1">
      <alignment horizontal="center" vertical="center" wrapText="1"/>
    </xf>
    <xf numFmtId="3" fontId="3" fillId="0" borderId="14" xfId="3" applyNumberFormat="1" applyBorder="1" applyAlignment="1">
      <alignment horizontal="center" vertical="center" wrapText="1"/>
    </xf>
    <xf numFmtId="3" fontId="3" fillId="0" borderId="15" xfId="3" applyNumberFormat="1" applyBorder="1" applyAlignment="1">
      <alignment horizontal="center" vertical="center" wrapText="1"/>
    </xf>
    <xf numFmtId="3" fontId="3" fillId="0" borderId="16" xfId="3" applyNumberFormat="1" applyBorder="1" applyAlignment="1">
      <alignment horizontal="center" vertical="center" wrapText="1"/>
    </xf>
    <xf numFmtId="3" fontId="3" fillId="0" borderId="9" xfId="3" applyNumberFormat="1" applyBorder="1" applyAlignment="1">
      <alignment horizontal="center" vertical="center" wrapText="1"/>
    </xf>
    <xf numFmtId="3" fontId="3" fillId="0" borderId="0" xfId="3" applyNumberFormat="1" applyBorder="1" applyAlignment="1">
      <alignment horizontal="center" vertical="center" wrapText="1"/>
    </xf>
    <xf numFmtId="3" fontId="3" fillId="0" borderId="10" xfId="3" applyNumberFormat="1" applyBorder="1" applyAlignment="1">
      <alignment horizontal="center" vertical="center" wrapText="1"/>
    </xf>
    <xf numFmtId="3" fontId="3" fillId="0" borderId="12" xfId="3" applyNumberFormat="1" applyBorder="1" applyAlignment="1">
      <alignment vertical="center" wrapText="1"/>
    </xf>
    <xf numFmtId="0" fontId="3" fillId="0" borderId="2" xfId="3" applyBorder="1" applyAlignment="1">
      <alignment vertical="center"/>
    </xf>
    <xf numFmtId="0" fontId="3" fillId="0" borderId="3" xfId="3" applyBorder="1" applyAlignment="1">
      <alignment horizontal="center" vertical="center"/>
    </xf>
    <xf numFmtId="3" fontId="3" fillId="0" borderId="17" xfId="3" applyNumberFormat="1" applyBorder="1" applyAlignment="1">
      <alignment horizontal="right" vertical="center"/>
    </xf>
    <xf numFmtId="3" fontId="3" fillId="0" borderId="18" xfId="3" applyNumberFormat="1" applyBorder="1" applyAlignment="1">
      <alignment horizontal="right" vertical="center"/>
    </xf>
    <xf numFmtId="3" fontId="3" fillId="0" borderId="27" xfId="3" applyNumberFormat="1" applyBorder="1" applyAlignment="1">
      <alignment vertical="center"/>
    </xf>
    <xf numFmtId="3" fontId="3" fillId="0" borderId="31" xfId="3" applyNumberFormat="1" applyBorder="1" applyAlignment="1">
      <alignment vertical="center"/>
    </xf>
    <xf numFmtId="3" fontId="3" fillId="0" borderId="28" xfId="3" applyNumberFormat="1" applyBorder="1" applyAlignment="1">
      <alignment horizontal="center" vertical="center"/>
    </xf>
    <xf numFmtId="3" fontId="3" fillId="0" borderId="32" xfId="3" applyNumberFormat="1" applyBorder="1" applyAlignment="1">
      <alignment horizontal="center" vertical="center"/>
    </xf>
    <xf numFmtId="3" fontId="3" fillId="0" borderId="29" xfId="3" applyNumberFormat="1" applyBorder="1" applyAlignment="1">
      <alignment horizontal="center" vertical="center"/>
    </xf>
    <xf numFmtId="3" fontId="3" fillId="0" borderId="33" xfId="3" applyNumberFormat="1" applyBorder="1" applyAlignment="1">
      <alignment horizontal="center" vertical="center"/>
    </xf>
    <xf numFmtId="3" fontId="3" fillId="3" borderId="28" xfId="3" applyNumberFormat="1" applyFill="1" applyBorder="1" applyAlignment="1">
      <alignment vertical="center"/>
    </xf>
    <xf numFmtId="3" fontId="3" fillId="3" borderId="32" xfId="3" applyNumberFormat="1" applyFill="1" applyBorder="1" applyAlignment="1">
      <alignment vertical="center"/>
    </xf>
    <xf numFmtId="3" fontId="3" fillId="3" borderId="29" xfId="3" applyNumberFormat="1" applyFill="1" applyBorder="1" applyAlignment="1">
      <alignment vertical="center"/>
    </xf>
    <xf numFmtId="3" fontId="3" fillId="3" borderId="33" xfId="3" applyNumberFormat="1" applyFill="1" applyBorder="1" applyAlignment="1">
      <alignment vertical="center"/>
    </xf>
    <xf numFmtId="3" fontId="9" fillId="3" borderId="30" xfId="3" applyNumberFormat="1" applyFont="1" applyFill="1" applyBorder="1" applyAlignment="1">
      <alignment vertical="center" shrinkToFit="1"/>
    </xf>
    <xf numFmtId="3" fontId="9" fillId="3" borderId="51" xfId="3" applyNumberFormat="1" applyFont="1" applyFill="1" applyBorder="1" applyAlignment="1">
      <alignment vertical="center" shrinkToFit="1"/>
    </xf>
    <xf numFmtId="3" fontId="9" fillId="3" borderId="34" xfId="3" applyNumberFormat="1" applyFont="1" applyFill="1" applyBorder="1" applyAlignment="1">
      <alignment vertical="center" shrinkToFit="1"/>
    </xf>
    <xf numFmtId="3" fontId="3" fillId="3" borderId="52" xfId="3" applyNumberFormat="1" applyFill="1" applyBorder="1" applyAlignment="1">
      <alignment vertical="center"/>
    </xf>
    <xf numFmtId="3" fontId="3" fillId="3" borderId="53" xfId="3" applyNumberFormat="1" applyFill="1" applyBorder="1" applyAlignment="1">
      <alignment vertical="center"/>
    </xf>
    <xf numFmtId="3" fontId="3" fillId="3" borderId="30" xfId="3" applyNumberFormat="1" applyFill="1" applyBorder="1" applyAlignment="1">
      <alignment vertical="center"/>
    </xf>
    <xf numFmtId="3" fontId="3" fillId="3" borderId="34" xfId="3" applyNumberFormat="1" applyFill="1" applyBorder="1" applyAlignment="1">
      <alignment vertical="center"/>
    </xf>
    <xf numFmtId="3" fontId="9" fillId="3" borderId="28" xfId="3" applyNumberFormat="1" applyFont="1" applyFill="1" applyBorder="1" applyAlignment="1">
      <alignment vertical="center" shrinkToFit="1"/>
    </xf>
    <xf numFmtId="3" fontId="9" fillId="3" borderId="50" xfId="3" applyNumberFormat="1" applyFont="1" applyFill="1" applyBorder="1" applyAlignment="1">
      <alignment vertical="center" shrinkToFit="1"/>
    </xf>
    <xf numFmtId="3" fontId="9" fillId="3" borderId="32" xfId="3" applyNumberFormat="1" applyFont="1" applyFill="1" applyBorder="1" applyAlignment="1">
      <alignment vertical="center" shrinkToFit="1"/>
    </xf>
    <xf numFmtId="3" fontId="9" fillId="3" borderId="29" xfId="3" applyNumberFormat="1" applyFont="1" applyFill="1" applyBorder="1" applyAlignment="1">
      <alignment vertical="center" shrinkToFit="1"/>
    </xf>
    <xf numFmtId="3" fontId="9" fillId="3" borderId="54" xfId="3" applyNumberFormat="1" applyFont="1" applyFill="1" applyBorder="1" applyAlignment="1">
      <alignment vertical="center" shrinkToFit="1"/>
    </xf>
    <xf numFmtId="3" fontId="9" fillId="3" borderId="33" xfId="3" applyNumberFormat="1" applyFont="1" applyFill="1" applyBorder="1" applyAlignment="1">
      <alignment vertical="center" shrinkToFit="1"/>
    </xf>
    <xf numFmtId="3" fontId="3" fillId="0" borderId="17" xfId="3" applyNumberFormat="1" applyFont="1" applyBorder="1" applyAlignment="1">
      <alignment horizontal="right" vertical="center"/>
    </xf>
    <xf numFmtId="3" fontId="9" fillId="0" borderId="9" xfId="3" applyNumberFormat="1" applyFont="1" applyBorder="1" applyAlignment="1">
      <alignment horizontal="right" vertical="center"/>
    </xf>
    <xf numFmtId="3" fontId="9" fillId="0" borderId="18" xfId="3" applyNumberFormat="1" applyFont="1" applyBorder="1" applyAlignment="1">
      <alignment horizontal="right" vertical="center"/>
    </xf>
    <xf numFmtId="3" fontId="9" fillId="0" borderId="27" xfId="3" applyNumberFormat="1" applyFont="1" applyBorder="1" applyAlignment="1">
      <alignment vertical="center"/>
    </xf>
    <xf numFmtId="3" fontId="9" fillId="0" borderId="49" xfId="3" applyNumberFormat="1" applyFont="1" applyBorder="1" applyAlignment="1">
      <alignment vertical="center"/>
    </xf>
    <xf numFmtId="3" fontId="9" fillId="0" borderId="31" xfId="3" applyNumberFormat="1" applyFont="1" applyBorder="1" applyAlignment="1">
      <alignment vertical="center"/>
    </xf>
    <xf numFmtId="3" fontId="9" fillId="3" borderId="52" xfId="3" applyNumberFormat="1" applyFont="1" applyFill="1" applyBorder="1" applyAlignment="1">
      <alignment vertical="center" shrinkToFit="1"/>
    </xf>
    <xf numFmtId="3" fontId="9" fillId="3" borderId="55" xfId="3" applyNumberFormat="1" applyFont="1" applyFill="1" applyBorder="1" applyAlignment="1">
      <alignment vertical="center" shrinkToFit="1"/>
    </xf>
    <xf numFmtId="3" fontId="9" fillId="3" borderId="53" xfId="3" applyNumberFormat="1" applyFont="1" applyFill="1" applyBorder="1" applyAlignment="1">
      <alignment vertical="center" shrinkToFit="1"/>
    </xf>
    <xf numFmtId="3" fontId="3" fillId="3" borderId="51" xfId="3" applyNumberFormat="1" applyFill="1" applyBorder="1" applyAlignment="1">
      <alignment vertical="center"/>
    </xf>
    <xf numFmtId="3" fontId="3" fillId="0" borderId="9" xfId="3" applyNumberFormat="1" applyBorder="1" applyAlignment="1">
      <alignment horizontal="right" vertical="center"/>
    </xf>
    <xf numFmtId="3" fontId="3" fillId="0" borderId="49" xfId="3" applyNumberFormat="1" applyBorder="1" applyAlignment="1">
      <alignment vertical="center"/>
    </xf>
    <xf numFmtId="3" fontId="3" fillId="3" borderId="50" xfId="3" applyNumberFormat="1" applyFill="1" applyBorder="1" applyAlignment="1">
      <alignment vertical="center"/>
    </xf>
    <xf numFmtId="3" fontId="3" fillId="3" borderId="54" xfId="3" applyNumberFormat="1" applyFill="1" applyBorder="1" applyAlignment="1">
      <alignment vertical="center"/>
    </xf>
    <xf numFmtId="3" fontId="3" fillId="0" borderId="12" xfId="3" applyNumberFormat="1" applyBorder="1" applyAlignment="1">
      <alignment horizontal="center" vertical="center"/>
    </xf>
    <xf numFmtId="3" fontId="3" fillId="0" borderId="2" xfId="3" applyNumberFormat="1" applyBorder="1" applyAlignment="1">
      <alignment horizontal="center" vertical="center"/>
    </xf>
    <xf numFmtId="3" fontId="3" fillId="3" borderId="55" xfId="3" applyNumberFormat="1" applyFill="1" applyBorder="1" applyAlignment="1">
      <alignment vertical="center"/>
    </xf>
    <xf numFmtId="3" fontId="3" fillId="0" borderId="9" xfId="3" applyNumberFormat="1" applyBorder="1" applyAlignment="1">
      <alignment horizontal="center" vertical="center"/>
    </xf>
    <xf numFmtId="3" fontId="3" fillId="0" borderId="10" xfId="3" applyNumberFormat="1" applyBorder="1" applyAlignment="1">
      <alignment horizontal="center" vertical="center"/>
    </xf>
    <xf numFmtId="3" fontId="3" fillId="0" borderId="17" xfId="3" applyNumberFormat="1" applyBorder="1" applyAlignment="1">
      <alignment vertical="center" wrapText="1"/>
    </xf>
    <xf numFmtId="3" fontId="3" fillId="0" borderId="18" xfId="3" applyNumberFormat="1" applyBorder="1" applyAlignment="1">
      <alignment vertical="center" wrapText="1"/>
    </xf>
    <xf numFmtId="0" fontId="3" fillId="0" borderId="15" xfId="3" applyBorder="1" applyAlignment="1">
      <alignment vertical="center" wrapText="1"/>
    </xf>
    <xf numFmtId="0" fontId="3" fillId="0" borderId="16" xfId="3" applyBorder="1" applyAlignment="1">
      <alignment vertical="center" wrapText="1"/>
    </xf>
    <xf numFmtId="3" fontId="3" fillId="0" borderId="13" xfId="3" applyNumberFormat="1" applyBorder="1" applyAlignment="1">
      <alignment vertical="center" wrapText="1"/>
    </xf>
    <xf numFmtId="3" fontId="3" fillId="0" borderId="14" xfId="3" applyNumberFormat="1" applyBorder="1" applyAlignment="1">
      <alignment vertical="center" wrapText="1"/>
    </xf>
    <xf numFmtId="0" fontId="3" fillId="0" borderId="15" xfId="3" applyBorder="1" applyAlignment="1">
      <alignment vertical="center"/>
    </xf>
    <xf numFmtId="0" fontId="3" fillId="0" borderId="16" xfId="3" applyBorder="1" applyAlignment="1">
      <alignment vertical="center"/>
    </xf>
    <xf numFmtId="3" fontId="3" fillId="0" borderId="2" xfId="3" applyNumberFormat="1" applyBorder="1" applyAlignment="1">
      <alignment vertical="center"/>
    </xf>
    <xf numFmtId="3" fontId="9" fillId="0" borderId="12" xfId="3" applyNumberFormat="1" applyFont="1" applyBorder="1" applyAlignment="1">
      <alignment horizontal="center" vertical="center" wrapText="1"/>
    </xf>
    <xf numFmtId="0" fontId="3" fillId="0" borderId="2" xfId="3" applyBorder="1" applyAlignment="1">
      <alignment horizontal="center" vertical="center"/>
    </xf>
    <xf numFmtId="3" fontId="3" fillId="0" borderId="4" xfId="3" applyNumberFormat="1" applyBorder="1" applyAlignment="1">
      <alignment horizontal="center" vertical="center"/>
    </xf>
  </cellXfs>
  <cellStyles count="4">
    <cellStyle name="パーセント" xfId="1" builtinId="5"/>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127000</xdr:colOff>
      <xdr:row>2</xdr:row>
      <xdr:rowOff>142875</xdr:rowOff>
    </xdr:from>
    <xdr:to>
      <xdr:col>14</xdr:col>
      <xdr:colOff>730250</xdr:colOff>
      <xdr:row>11</xdr:row>
      <xdr:rowOff>63500</xdr:rowOff>
    </xdr:to>
    <xdr:sp macro="" textlink="">
      <xdr:nvSpPr>
        <xdr:cNvPr id="2" name="正方形/長方形 1"/>
        <xdr:cNvSpPr/>
      </xdr:nvSpPr>
      <xdr:spPr>
        <a:xfrm>
          <a:off x="127000" y="873125"/>
          <a:ext cx="14382750" cy="1492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400"/>
            <a:t>（記載上の留意事項）</a:t>
          </a:r>
          <a:endParaRPr kumimoji="1" lang="en-US" altLang="ja-JP" sz="1400"/>
        </a:p>
        <a:p>
          <a:pPr algn="l"/>
          <a:r>
            <a:rPr lang="ja-JP" altLang="en-US" sz="1400" b="0" i="0" u="none" strike="noStrike">
              <a:solidFill>
                <a:schemeClr val="dk1"/>
              </a:solidFill>
              <a:effectLst/>
              <a:latin typeface="+mn-lt"/>
              <a:ea typeface="+mn-ea"/>
              <a:cs typeface="+mn-cs"/>
            </a:rPr>
            <a:t>・２６年度について算出していない場合は記入不要です。</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・５歳までについては必ず記入してください。６歳以上について算出していない場合は記入不要です。</a:t>
          </a:r>
          <a:r>
            <a:rPr lang="ja-JP" altLang="en-US" sz="1400"/>
            <a:t> </a:t>
          </a:r>
          <a:endParaRPr lang="en-US" altLang="ja-JP" sz="1400"/>
        </a:p>
        <a:p>
          <a:pPr algn="l"/>
          <a:r>
            <a:rPr lang="ja-JP" altLang="en-US" sz="1400" b="0" i="0" u="sng" strike="noStrike">
              <a:solidFill>
                <a:srgbClr val="FF0000"/>
              </a:solidFill>
              <a:effectLst/>
              <a:latin typeface="+mn-lt"/>
              <a:ea typeface="+mn-ea"/>
              <a:cs typeface="+mn-cs"/>
            </a:rPr>
            <a:t>　（ただし、２９年度と３１年度については、国に報告する必要があるため、６歳以上についても必ず記入してください。）</a:t>
          </a:r>
          <a:r>
            <a:rPr lang="ja-JP" altLang="en-US" sz="1400">
              <a:solidFill>
                <a:srgbClr val="FF0000"/>
              </a:solidFill>
            </a:rPr>
            <a:t> </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111125</xdr:colOff>
      <xdr:row>2</xdr:row>
      <xdr:rowOff>95250</xdr:rowOff>
    </xdr:from>
    <xdr:to>
      <xdr:col>14</xdr:col>
      <xdr:colOff>619125</xdr:colOff>
      <xdr:row>11</xdr:row>
      <xdr:rowOff>15875</xdr:rowOff>
    </xdr:to>
    <xdr:sp macro="" textlink="">
      <xdr:nvSpPr>
        <xdr:cNvPr id="2" name="正方形/長方形 1"/>
        <xdr:cNvSpPr/>
      </xdr:nvSpPr>
      <xdr:spPr>
        <a:xfrm>
          <a:off x="111125" y="825500"/>
          <a:ext cx="14287500" cy="1492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400"/>
            <a:t>（記載上の留意事項）</a:t>
          </a:r>
          <a:endParaRPr kumimoji="1" lang="en-US" altLang="ja-JP" sz="1400"/>
        </a:p>
        <a:p>
          <a:pPr algn="l"/>
          <a:r>
            <a:rPr kumimoji="1" lang="ja-JP" altLang="en-US" sz="1400"/>
            <a:t>・基本指針の概ねの案から</a:t>
          </a:r>
        </a:p>
        <a:p>
          <a:pPr algn="l"/>
          <a:r>
            <a:rPr kumimoji="1" lang="ja-JP" altLang="en-US" sz="1400"/>
            <a:t>　教育・保育提供区域は、教育・保育及び地域子ども・子育て支援事業を通じて共通の区域設定とすることが基本となる。一方、教育・保育提供区域は、地域型保育事業の認可の際に行われる需給調整の判断基準となること等から、認定区分ごと、地域子ども・子育て支援事業の事業ごとに教育・保育施設等及び地域子ども・子育て支援事業の広域利用の実態が異なる場合には、実態に応じて、これらの区分又は事業ごとに設定することができる。</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3</xdr:row>
      <xdr:rowOff>15875</xdr:rowOff>
    </xdr:from>
    <xdr:to>
      <xdr:col>18</xdr:col>
      <xdr:colOff>682625</xdr:colOff>
      <xdr:row>11</xdr:row>
      <xdr:rowOff>111125</xdr:rowOff>
    </xdr:to>
    <xdr:sp macro="" textlink="">
      <xdr:nvSpPr>
        <xdr:cNvPr id="2" name="正方形/長方形 1"/>
        <xdr:cNvSpPr/>
      </xdr:nvSpPr>
      <xdr:spPr>
        <a:xfrm>
          <a:off x="142875" y="920750"/>
          <a:ext cx="15970250" cy="1492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400"/>
            <a:t>（記載上の留意事項）</a:t>
          </a:r>
          <a:endParaRPr kumimoji="1" lang="en-US" altLang="ja-JP" sz="1400"/>
        </a:p>
        <a:p>
          <a:pPr algn="l"/>
          <a:r>
            <a:rPr kumimoji="1" lang="ja-JP" altLang="en-US" sz="1400" u="sng">
              <a:solidFill>
                <a:srgbClr val="FF0000"/>
              </a:solidFill>
            </a:rPr>
            <a:t>・可能な限り、年齢別に記入してください。年齢別の記入ができない場合は、太字枠囲みの合計等欄（３号は１・２歳の合計及び０歳）に記入してください。</a:t>
          </a:r>
          <a:endParaRPr kumimoji="1" lang="en-US" altLang="ja-JP" sz="1400" u="sng">
            <a:solidFill>
              <a:srgbClr val="FF0000"/>
            </a:solidFill>
          </a:endParaRPr>
        </a:p>
        <a:p>
          <a:pPr algn="l"/>
          <a:r>
            <a:rPr kumimoji="1" lang="ja-JP" altLang="en-US" sz="1400"/>
            <a:t>・「２号認定」欄中、「教育ニーズ」「保育ニーズ」欄については、それぞれ、「市町村子ども・子育て支援事業計画における</a:t>
          </a:r>
          <a:r>
            <a:rPr kumimoji="1" lang="en-US" altLang="ja-JP" sz="1400"/>
            <a:t>『</a:t>
          </a:r>
          <a:r>
            <a:rPr kumimoji="1" lang="ja-JP" altLang="en-US" sz="1400"/>
            <a:t>量の見込み」の算出等のための手引き」における以下の項目に対応する量の見込みを記入してください。</a:t>
          </a:r>
          <a:endParaRPr kumimoji="1" lang="en-US" altLang="ja-JP" sz="1400"/>
        </a:p>
        <a:p>
          <a:pPr algn="l"/>
          <a:r>
            <a:rPr kumimoji="1" lang="ja-JP" altLang="en-US" sz="1400"/>
            <a:t>　「教育ニーズ」：２号認定（幼児期の学校教育の利用希望が強いと想定されるもの）</a:t>
          </a:r>
          <a:endParaRPr kumimoji="1" lang="en-US" altLang="ja-JP" sz="1400"/>
        </a:p>
        <a:p>
          <a:pPr algn="l"/>
          <a:r>
            <a:rPr kumimoji="1" lang="ja-JP" altLang="en-US" sz="1400"/>
            <a:t>　「保育ニーズ」：２号認定（認定こども園及び保育所）</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111123</xdr:colOff>
      <xdr:row>2</xdr:row>
      <xdr:rowOff>47626</xdr:rowOff>
    </xdr:from>
    <xdr:to>
      <xdr:col>11</xdr:col>
      <xdr:colOff>857250</xdr:colOff>
      <xdr:row>11</xdr:row>
      <xdr:rowOff>100201</xdr:rowOff>
    </xdr:to>
    <xdr:sp macro="" textlink="">
      <xdr:nvSpPr>
        <xdr:cNvPr id="2" name="正方形/長方形 1"/>
        <xdr:cNvSpPr/>
      </xdr:nvSpPr>
      <xdr:spPr>
        <a:xfrm>
          <a:off x="111123" y="777876"/>
          <a:ext cx="14144627" cy="16242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200">
              <a:solidFill>
                <a:sysClr val="windowText" lastClr="000000"/>
              </a:solidFill>
            </a:rPr>
            <a:t>（記載上の留意事項）</a:t>
          </a:r>
          <a:endParaRPr kumimoji="1" lang="en-US" altLang="ja-JP" sz="1200">
            <a:solidFill>
              <a:sysClr val="windowText" lastClr="000000"/>
            </a:solidFill>
          </a:endParaRPr>
        </a:p>
        <a:p>
          <a:pPr algn="l"/>
          <a:r>
            <a:rPr kumimoji="1" lang="ja-JP" altLang="en-US" sz="1200">
              <a:solidFill>
                <a:sysClr val="windowText" lastClr="000000"/>
              </a:solidFill>
            </a:rPr>
            <a:t>・①欄においては、利用意向の把握のための調査において、就学児を対象とした調査を実施している場合には「有」、０～５歳児のみを対象として調査を行っている場合は「無」と記入してください。</a:t>
          </a:r>
          <a:endParaRPr kumimoji="1" lang="en-US" altLang="ja-JP" sz="1200">
            <a:solidFill>
              <a:sysClr val="windowText" lastClr="000000"/>
            </a:solidFill>
          </a:endParaRPr>
        </a:p>
        <a:p>
          <a:pPr algn="l"/>
          <a:r>
            <a:rPr kumimoji="1" lang="ja-JP" altLang="en-US" sz="1200">
              <a:solidFill>
                <a:sysClr val="windowText" lastClr="000000"/>
              </a:solidFill>
            </a:rPr>
            <a:t>・②欄においては、</a:t>
          </a:r>
          <a:r>
            <a:rPr kumimoji="1" lang="ja-JP" altLang="ja-JP" sz="1200">
              <a:solidFill>
                <a:sysClr val="windowText" lastClr="000000"/>
              </a:solidFill>
              <a:effectLst/>
              <a:latin typeface="+mn-lt"/>
              <a:ea typeface="+mn-ea"/>
              <a:cs typeface="+mn-cs"/>
            </a:rPr>
            <a:t>子ども・子育て支援事業計画にお</a:t>
          </a:r>
          <a:r>
            <a:rPr kumimoji="1" lang="ja-JP" altLang="en-US" sz="1200">
              <a:solidFill>
                <a:sysClr val="windowText" lastClr="000000"/>
              </a:solidFill>
              <a:effectLst/>
              <a:latin typeface="+mn-lt"/>
              <a:ea typeface="+mn-ea"/>
              <a:cs typeface="+mn-cs"/>
            </a:rPr>
            <a:t>ける量の見込みについて、「</a:t>
          </a:r>
          <a:r>
            <a:rPr kumimoji="1" lang="ja-JP" altLang="en-US" sz="1200">
              <a:solidFill>
                <a:sysClr val="windowText" lastClr="000000"/>
              </a:solidFill>
            </a:rPr>
            <a:t>５歳時点での利用意向を基にした量の見込み」を用いる場合は「５歳児」、「就学児の利用意向を基にした量の見込み」を用いる場合は「就学児」と記入してください。</a:t>
          </a:r>
          <a:endParaRPr kumimoji="1" lang="en-US" altLang="ja-JP" sz="1200">
            <a:solidFill>
              <a:sysClr val="windowText" lastClr="000000"/>
            </a:solidFill>
          </a:endParaRPr>
        </a:p>
        <a:p>
          <a:pPr algn="l"/>
          <a:r>
            <a:rPr kumimoji="1" lang="ja-JP" altLang="en-US" sz="1200">
              <a:solidFill>
                <a:sysClr val="windowText" lastClr="000000"/>
              </a:solidFill>
            </a:rPr>
            <a:t>・③④欄においては、両方の「量の見込み」を算出している場合は、③欄及び④欄のいずれにも記入してください。</a:t>
          </a:r>
          <a:endParaRPr kumimoji="1" lang="en-US" altLang="ja-JP" sz="1200">
            <a:solidFill>
              <a:sysClr val="windowText" lastClr="000000"/>
            </a:solidFill>
          </a:endParaRPr>
        </a:p>
      </xdr:txBody>
    </xdr:sp>
    <xdr:clientData/>
  </xdr:twoCellAnchor>
  <xdr:twoCellAnchor>
    <xdr:from>
      <xdr:col>2</xdr:col>
      <xdr:colOff>952500</xdr:colOff>
      <xdr:row>16</xdr:row>
      <xdr:rowOff>111125</xdr:rowOff>
    </xdr:from>
    <xdr:to>
      <xdr:col>3</xdr:col>
      <xdr:colOff>6500</xdr:colOff>
      <xdr:row>17</xdr:row>
      <xdr:rowOff>6500</xdr:rowOff>
    </xdr:to>
    <xdr:sp macro="" textlink="">
      <xdr:nvSpPr>
        <xdr:cNvPr id="3" name="正方形/長方形 2"/>
        <xdr:cNvSpPr/>
      </xdr:nvSpPr>
      <xdr:spPr>
        <a:xfrm>
          <a:off x="12839700" y="4016375"/>
          <a:ext cx="473225" cy="324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100"/>
            <a:t>①</a:t>
          </a:r>
        </a:p>
      </xdr:txBody>
    </xdr:sp>
    <xdr:clientData/>
  </xdr:twoCellAnchor>
  <xdr:twoCellAnchor>
    <xdr:from>
      <xdr:col>3</xdr:col>
      <xdr:colOff>952500</xdr:colOff>
      <xdr:row>16</xdr:row>
      <xdr:rowOff>111125</xdr:rowOff>
    </xdr:from>
    <xdr:to>
      <xdr:col>4</xdr:col>
      <xdr:colOff>6500</xdr:colOff>
      <xdr:row>17</xdr:row>
      <xdr:rowOff>6500</xdr:rowOff>
    </xdr:to>
    <xdr:sp macro="" textlink="">
      <xdr:nvSpPr>
        <xdr:cNvPr id="4" name="正方形/長方形 3"/>
        <xdr:cNvSpPr/>
      </xdr:nvSpPr>
      <xdr:spPr>
        <a:xfrm>
          <a:off x="14258925" y="4016375"/>
          <a:ext cx="473225" cy="324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100"/>
            <a:t>②</a:t>
          </a:r>
        </a:p>
      </xdr:txBody>
    </xdr:sp>
    <xdr:clientData/>
  </xdr:twoCellAnchor>
  <xdr:twoCellAnchor>
    <xdr:from>
      <xdr:col>2</xdr:col>
      <xdr:colOff>952500</xdr:colOff>
      <xdr:row>32</xdr:row>
      <xdr:rowOff>111125</xdr:rowOff>
    </xdr:from>
    <xdr:to>
      <xdr:col>3</xdr:col>
      <xdr:colOff>6500</xdr:colOff>
      <xdr:row>33</xdr:row>
      <xdr:rowOff>6500</xdr:rowOff>
    </xdr:to>
    <xdr:sp macro="" textlink="">
      <xdr:nvSpPr>
        <xdr:cNvPr id="5" name="正方形/長方形 4"/>
        <xdr:cNvSpPr/>
      </xdr:nvSpPr>
      <xdr:spPr>
        <a:xfrm>
          <a:off x="12839700" y="4016375"/>
          <a:ext cx="473225" cy="324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100"/>
            <a:t>①</a:t>
          </a:r>
        </a:p>
      </xdr:txBody>
    </xdr:sp>
    <xdr:clientData/>
  </xdr:twoCellAnchor>
  <xdr:twoCellAnchor>
    <xdr:from>
      <xdr:col>3</xdr:col>
      <xdr:colOff>952500</xdr:colOff>
      <xdr:row>32</xdr:row>
      <xdr:rowOff>111125</xdr:rowOff>
    </xdr:from>
    <xdr:to>
      <xdr:col>4</xdr:col>
      <xdr:colOff>6500</xdr:colOff>
      <xdr:row>33</xdr:row>
      <xdr:rowOff>6500</xdr:rowOff>
    </xdr:to>
    <xdr:sp macro="" textlink="">
      <xdr:nvSpPr>
        <xdr:cNvPr id="6" name="正方形/長方形 5"/>
        <xdr:cNvSpPr/>
      </xdr:nvSpPr>
      <xdr:spPr>
        <a:xfrm>
          <a:off x="14258925" y="4016375"/>
          <a:ext cx="473225" cy="3240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100"/>
            <a:t>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63500</xdr:colOff>
      <xdr:row>2</xdr:row>
      <xdr:rowOff>117475</xdr:rowOff>
    </xdr:from>
    <xdr:to>
      <xdr:col>35</xdr:col>
      <xdr:colOff>730250</xdr:colOff>
      <xdr:row>11</xdr:row>
      <xdr:rowOff>47625</xdr:rowOff>
    </xdr:to>
    <xdr:sp macro="" textlink="">
      <xdr:nvSpPr>
        <xdr:cNvPr id="3" name="正方形/長方形 2"/>
        <xdr:cNvSpPr/>
      </xdr:nvSpPr>
      <xdr:spPr>
        <a:xfrm>
          <a:off x="15573375" y="847725"/>
          <a:ext cx="13620750" cy="15017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200"/>
            <a:t>（記載上の留意事項）</a:t>
          </a:r>
          <a:endParaRPr kumimoji="1" lang="en-US" altLang="ja-JP" sz="1200"/>
        </a:p>
        <a:p>
          <a:pPr algn="l"/>
          <a:r>
            <a:rPr kumimoji="1" lang="ja-JP" altLang="en-US" sz="1200"/>
            <a:t>・「地域子育て支援拠点事業」については、各年度における地域子育て支援拠点の年間延べ利用人数（回数）を記載してください。</a:t>
          </a:r>
          <a:endParaRPr kumimoji="1" lang="en-US" altLang="ja-JP" sz="1200"/>
        </a:p>
        <a:p>
          <a:pPr algn="l"/>
          <a:r>
            <a:rPr kumimoji="1" lang="ja-JP" altLang="en-US" sz="1200"/>
            <a:t>・妊婦健診の回数については、「</a:t>
          </a:r>
          <a:r>
            <a:rPr kumimoji="1" lang="ja-JP" altLang="en-US" sz="1200" u="sng"/>
            <a:t>１人当たり健診回数に見込まれる人数を乗じたもの</a:t>
          </a:r>
          <a:r>
            <a:rPr kumimoji="1" lang="ja-JP" altLang="en-US" sz="1200"/>
            <a:t>」としてしてください。</a:t>
          </a:r>
          <a:endParaRPr kumimoji="1" lang="en-US" altLang="ja-JP" sz="1200"/>
        </a:p>
        <a:p>
          <a:pPr algn="l"/>
          <a:r>
            <a:rPr kumimoji="1" lang="ja-JP" altLang="en-US" sz="1200"/>
            <a:t>・</a:t>
          </a:r>
          <a:r>
            <a:rPr kumimoji="1" lang="ja-JP" altLang="en-US" sz="1200" u="sng"/>
            <a:t>「乳児全戸訪問事業」、「養育支援事業」、「妊婦健診」の人数について、国に再度確認しましたが、延べ人数ではなく、あくまでも実数を記入してほしいとのことです。</a:t>
          </a:r>
          <a:r>
            <a:rPr kumimoji="1" lang="ja-JP" altLang="en-US" sz="1200"/>
            <a:t>国の想定しているイメージでは、人口推計を算出し、そこから割り出される出生数等から「妊婦健診」及び「乳児家庭全戸訪問事業」の実数を割り出すことができ、「養育訪問支援事業」については、「乳児家庭全戸訪問事業」を利用している人のうちから「養育訪問支援事業」を利用している人をの割合を算出し、当てはめたらよいというイメージでした。</a:t>
          </a:r>
          <a:endParaRPr kumimoji="1" lang="en-US" altLang="ja-JP" sz="1200"/>
        </a:p>
      </xdr:txBody>
    </xdr:sp>
    <xdr:clientData/>
  </xdr:twoCellAnchor>
  <xdr:twoCellAnchor>
    <xdr:from>
      <xdr:col>2</xdr:col>
      <xdr:colOff>174625</xdr:colOff>
      <xdr:row>2</xdr:row>
      <xdr:rowOff>111125</xdr:rowOff>
    </xdr:from>
    <xdr:to>
      <xdr:col>18</xdr:col>
      <xdr:colOff>619125</xdr:colOff>
      <xdr:row>11</xdr:row>
      <xdr:rowOff>31750</xdr:rowOff>
    </xdr:to>
    <xdr:sp macro="" textlink="">
      <xdr:nvSpPr>
        <xdr:cNvPr id="4" name="正方形/長方形 3"/>
        <xdr:cNvSpPr/>
      </xdr:nvSpPr>
      <xdr:spPr>
        <a:xfrm>
          <a:off x="2143125" y="841375"/>
          <a:ext cx="13144500" cy="1492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tIns="0" rIns="180000" bIns="0" rtlCol="0" anchor="ctr"/>
        <a:lstStyle/>
        <a:p>
          <a:pPr algn="l"/>
          <a:r>
            <a:rPr kumimoji="1" lang="ja-JP" altLang="en-US" sz="1200"/>
            <a:t>（記載上の留意事項）</a:t>
          </a:r>
          <a:endParaRPr kumimoji="1" lang="en-US" altLang="ja-JP" sz="1200"/>
        </a:p>
        <a:p>
          <a:pPr algn="l"/>
          <a:r>
            <a:rPr kumimoji="1" lang="ja-JP" altLang="en-US" sz="1200"/>
            <a:t>・２４年度～２６年度については、算出できているものについてのみの記入で結構です。</a:t>
          </a:r>
          <a:endParaRPr kumimoji="1" lang="en-US" altLang="ja-JP" sz="1200"/>
        </a:p>
        <a:p>
          <a:pPr algn="l"/>
          <a:r>
            <a:rPr kumimoji="1" lang="ja-JP" altLang="en-US" sz="1200"/>
            <a:t>・ファミリー・サポート・センター事業について、国が示す作業の手引きでは、一時預かりとしての利用、病児保育としての利用、小学校以降の利用の合計となっています。</a:t>
          </a:r>
          <a:endParaRPr kumimoji="1" lang="en-US" altLang="ja-JP" sz="1200"/>
        </a:p>
        <a:p>
          <a:pPr algn="l"/>
          <a:r>
            <a:rPr kumimoji="1" lang="ja-JP" altLang="en-US" sz="1200"/>
            <a:t>　この算出方法では実態に合わないのではと再度確認したのですが、国としては、あくまでも、この算出方法にそって「量の見込み」を算出してほしいとのことでした。</a:t>
          </a:r>
          <a:endParaRPr kumimoji="1" lang="en-US" altLang="ja-JP" sz="1200"/>
        </a:p>
        <a:p>
          <a:pPr algn="l"/>
          <a:r>
            <a:rPr kumimoji="1" lang="ja-JP" altLang="en-US" sz="1200"/>
            <a:t>　当初依頼時と異なることとなり、大変申し訳ありませんが、国が示すとおりに、算出していただきますようお願いします。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75" zoomScaleNormal="75" workbookViewId="0">
      <selection activeCell="B42" sqref="B42"/>
    </sheetView>
  </sheetViews>
  <sheetFormatPr defaultRowHeight="13.5" x14ac:dyDescent="0.15"/>
  <cols>
    <col min="1" max="18" width="13" style="17" customWidth="1"/>
    <col min="19" max="16384" width="9" style="17"/>
  </cols>
  <sheetData>
    <row r="1" spans="1:15" s="16" customFormat="1" ht="28.5" customHeight="1" x14ac:dyDescent="0.15">
      <c r="A1" s="33" t="s">
        <v>41</v>
      </c>
      <c r="D1" s="34"/>
      <c r="E1" s="34"/>
      <c r="F1" s="34"/>
      <c r="G1" s="34"/>
      <c r="H1" s="34"/>
      <c r="I1" s="34"/>
      <c r="J1" s="34"/>
      <c r="L1" s="40" t="s">
        <v>22</v>
      </c>
      <c r="M1" s="195" t="s">
        <v>143</v>
      </c>
      <c r="N1" s="40" t="s">
        <v>24</v>
      </c>
      <c r="O1" s="195" t="s">
        <v>145</v>
      </c>
    </row>
    <row r="2" spans="1:15" ht="28.5" customHeight="1" x14ac:dyDescent="0.15">
      <c r="A2" s="35" t="s">
        <v>43</v>
      </c>
      <c r="D2" s="37"/>
      <c r="E2" s="36" t="s">
        <v>100</v>
      </c>
      <c r="H2" s="34"/>
      <c r="I2" s="34"/>
      <c r="J2" s="34"/>
      <c r="L2" s="40" t="s">
        <v>23</v>
      </c>
      <c r="M2" s="196" t="s">
        <v>144</v>
      </c>
      <c r="N2" s="40" t="s">
        <v>25</v>
      </c>
      <c r="O2" s="196" t="s">
        <v>146</v>
      </c>
    </row>
    <row r="4" spans="1:15" x14ac:dyDescent="0.15">
      <c r="B4" s="36"/>
    </row>
    <row r="5" spans="1:15" x14ac:dyDescent="0.15">
      <c r="A5" s="140"/>
    </row>
    <row r="6" spans="1:15" x14ac:dyDescent="0.15">
      <c r="A6" s="140"/>
    </row>
    <row r="7" spans="1:15" x14ac:dyDescent="0.15">
      <c r="A7" s="141"/>
    </row>
    <row r="8" spans="1:15" x14ac:dyDescent="0.15">
      <c r="A8" s="140"/>
    </row>
    <row r="9" spans="1:15" x14ac:dyDescent="0.15">
      <c r="A9" s="140"/>
    </row>
    <row r="13" spans="1:15" ht="30" customHeight="1" x14ac:dyDescent="0.15">
      <c r="A13" s="21"/>
      <c r="B13" s="21"/>
      <c r="C13" s="198" t="s">
        <v>45</v>
      </c>
      <c r="D13" s="199"/>
      <c r="E13" s="199"/>
      <c r="F13" s="199"/>
      <c r="G13" s="199"/>
      <c r="H13" s="199"/>
      <c r="I13" s="199"/>
      <c r="J13" s="200"/>
    </row>
    <row r="14" spans="1:15" ht="28.5" customHeight="1" x14ac:dyDescent="0.15">
      <c r="A14" s="18"/>
      <c r="B14" s="19"/>
      <c r="C14" s="201"/>
      <c r="D14" s="202"/>
      <c r="E14" s="202"/>
      <c r="F14" s="202"/>
      <c r="G14" s="202"/>
      <c r="H14" s="202"/>
      <c r="I14" s="202"/>
      <c r="J14" s="203"/>
    </row>
    <row r="15" spans="1:15" ht="28.5" customHeight="1" x14ac:dyDescent="0.15">
      <c r="A15" s="20" t="s">
        <v>50</v>
      </c>
      <c r="B15" s="20" t="s">
        <v>51</v>
      </c>
      <c r="C15" s="204"/>
      <c r="D15" s="205"/>
      <c r="E15" s="205"/>
      <c r="F15" s="205"/>
      <c r="G15" s="205"/>
      <c r="H15" s="205"/>
      <c r="I15" s="205"/>
      <c r="J15" s="206"/>
    </row>
    <row r="16" spans="1:15" ht="28.5" customHeight="1" x14ac:dyDescent="0.15">
      <c r="A16" s="18"/>
      <c r="B16" s="19"/>
      <c r="C16" s="209" t="s">
        <v>56</v>
      </c>
      <c r="D16" s="207" t="s">
        <v>95</v>
      </c>
      <c r="E16" s="207" t="s">
        <v>96</v>
      </c>
      <c r="F16" s="207" t="s">
        <v>97</v>
      </c>
      <c r="G16" s="207" t="s">
        <v>98</v>
      </c>
      <c r="H16" s="207" t="s">
        <v>99</v>
      </c>
      <c r="I16" s="209" t="s">
        <v>59</v>
      </c>
      <c r="J16" s="209" t="s">
        <v>60</v>
      </c>
    </row>
    <row r="17" spans="1:12" ht="33.75" customHeight="1" x14ac:dyDescent="0.15">
      <c r="A17" s="23"/>
      <c r="B17" s="22"/>
      <c r="C17" s="208"/>
      <c r="D17" s="208"/>
      <c r="E17" s="208"/>
      <c r="F17" s="208"/>
      <c r="G17" s="208"/>
      <c r="H17" s="208"/>
      <c r="I17" s="208"/>
      <c r="J17" s="208"/>
    </row>
    <row r="18" spans="1:12" ht="13.5" customHeight="1" x14ac:dyDescent="0.15">
      <c r="A18" s="52"/>
      <c r="B18" s="53"/>
      <c r="C18" s="24" t="s">
        <v>63</v>
      </c>
      <c r="D18" s="24" t="s">
        <v>63</v>
      </c>
      <c r="E18" s="24" t="s">
        <v>63</v>
      </c>
      <c r="F18" s="24" t="s">
        <v>63</v>
      </c>
      <c r="G18" s="24" t="s">
        <v>63</v>
      </c>
      <c r="H18" s="24" t="s">
        <v>63</v>
      </c>
      <c r="I18" s="24" t="s">
        <v>63</v>
      </c>
      <c r="J18" s="24" t="s">
        <v>63</v>
      </c>
    </row>
    <row r="19" spans="1:12" ht="15.75" customHeight="1" x14ac:dyDescent="0.15">
      <c r="A19" s="59" t="s">
        <v>101</v>
      </c>
      <c r="B19" s="197" t="s">
        <v>143</v>
      </c>
      <c r="C19" s="58"/>
      <c r="D19" s="58"/>
      <c r="E19" s="58"/>
      <c r="F19" s="58"/>
      <c r="G19" s="58"/>
      <c r="H19" s="58"/>
      <c r="I19" s="58"/>
      <c r="J19" s="58"/>
    </row>
    <row r="20" spans="1:12" ht="15.75" customHeight="1" x14ac:dyDescent="0.15">
      <c r="A20" s="60"/>
      <c r="B20" s="61" t="s">
        <v>102</v>
      </c>
      <c r="C20" s="54">
        <v>157</v>
      </c>
      <c r="D20" s="54">
        <v>147</v>
      </c>
      <c r="E20" s="54">
        <v>173</v>
      </c>
      <c r="F20" s="54">
        <v>171</v>
      </c>
      <c r="G20" s="54">
        <v>172</v>
      </c>
      <c r="H20" s="54">
        <v>177</v>
      </c>
      <c r="I20" s="54">
        <v>569</v>
      </c>
      <c r="J20" s="54">
        <v>609</v>
      </c>
    </row>
    <row r="21" spans="1:12" ht="15.75" customHeight="1" x14ac:dyDescent="0.15">
      <c r="A21" s="64"/>
      <c r="B21" s="65" t="s">
        <v>103</v>
      </c>
      <c r="C21" s="55">
        <v>143</v>
      </c>
      <c r="D21" s="55">
        <v>154</v>
      </c>
      <c r="E21" s="55">
        <v>150</v>
      </c>
      <c r="F21" s="55">
        <v>170</v>
      </c>
      <c r="G21" s="55">
        <v>166</v>
      </c>
      <c r="H21" s="55">
        <v>167</v>
      </c>
      <c r="I21" s="55">
        <v>562</v>
      </c>
      <c r="J21" s="55">
        <v>579</v>
      </c>
    </row>
    <row r="22" spans="1:12" ht="15.75" customHeight="1" x14ac:dyDescent="0.15">
      <c r="A22" s="62"/>
      <c r="B22" s="63" t="s">
        <v>104</v>
      </c>
      <c r="C22" s="57">
        <v>133</v>
      </c>
      <c r="D22" s="57">
        <v>148</v>
      </c>
      <c r="E22" s="57">
        <v>153</v>
      </c>
      <c r="F22" s="57">
        <v>153</v>
      </c>
      <c r="G22" s="57">
        <v>167</v>
      </c>
      <c r="H22" s="57">
        <v>164</v>
      </c>
      <c r="I22" s="57">
        <v>516</v>
      </c>
      <c r="J22" s="57">
        <v>585</v>
      </c>
    </row>
    <row r="23" spans="1:12" ht="15.75" customHeight="1" x14ac:dyDescent="0.15">
      <c r="A23" s="70"/>
      <c r="B23" s="59" t="s">
        <v>105</v>
      </c>
      <c r="C23" s="54">
        <v>130</v>
      </c>
      <c r="D23" s="54">
        <v>137</v>
      </c>
      <c r="E23" s="54">
        <v>146</v>
      </c>
      <c r="F23" s="54">
        <v>154</v>
      </c>
      <c r="G23" s="54">
        <v>150</v>
      </c>
      <c r="H23" s="54">
        <v>166</v>
      </c>
      <c r="I23" s="54">
        <v>510</v>
      </c>
      <c r="J23" s="54">
        <v>568</v>
      </c>
    </row>
    <row r="24" spans="1:12" ht="15.75" customHeight="1" x14ac:dyDescent="0.15">
      <c r="A24" s="64"/>
      <c r="B24" s="65" t="s">
        <v>106</v>
      </c>
      <c r="C24" s="55">
        <v>127</v>
      </c>
      <c r="D24" s="55">
        <v>134</v>
      </c>
      <c r="E24" s="55">
        <v>136</v>
      </c>
      <c r="F24" s="55">
        <v>148</v>
      </c>
      <c r="G24" s="55">
        <v>153</v>
      </c>
      <c r="H24" s="55">
        <v>149</v>
      </c>
      <c r="I24" s="55">
        <v>502</v>
      </c>
      <c r="J24" s="55">
        <v>558</v>
      </c>
    </row>
    <row r="25" spans="1:12" ht="15.75" customHeight="1" x14ac:dyDescent="0.15">
      <c r="A25" s="60"/>
      <c r="B25" s="66" t="s">
        <v>107</v>
      </c>
      <c r="C25" s="55">
        <v>125</v>
      </c>
      <c r="D25" s="55">
        <v>131</v>
      </c>
      <c r="E25" s="55">
        <v>132</v>
      </c>
      <c r="F25" s="55">
        <v>138</v>
      </c>
      <c r="G25" s="55">
        <v>146</v>
      </c>
      <c r="H25" s="55">
        <v>152</v>
      </c>
      <c r="I25" s="55">
        <v>487</v>
      </c>
      <c r="J25" s="55">
        <v>513</v>
      </c>
    </row>
    <row r="26" spans="1:12" ht="15.75" customHeight="1" x14ac:dyDescent="0.15">
      <c r="A26" s="60"/>
      <c r="B26" s="65" t="s">
        <v>108</v>
      </c>
      <c r="C26" s="55">
        <v>124</v>
      </c>
      <c r="D26" s="55">
        <v>129</v>
      </c>
      <c r="E26" s="55">
        <v>130</v>
      </c>
      <c r="F26" s="55">
        <v>134</v>
      </c>
      <c r="G26" s="55">
        <v>137</v>
      </c>
      <c r="H26" s="55">
        <v>146</v>
      </c>
      <c r="I26" s="55">
        <v>472</v>
      </c>
      <c r="J26" s="55">
        <v>508</v>
      </c>
    </row>
    <row r="27" spans="1:12" s="26" customFormat="1" ht="15.75" customHeight="1" x14ac:dyDescent="0.15">
      <c r="A27" s="67"/>
      <c r="B27" s="68" t="s">
        <v>109</v>
      </c>
      <c r="C27" s="56">
        <v>123</v>
      </c>
      <c r="D27" s="56">
        <v>128</v>
      </c>
      <c r="E27" s="56">
        <v>128</v>
      </c>
      <c r="F27" s="56">
        <v>131</v>
      </c>
      <c r="G27" s="56">
        <v>133</v>
      </c>
      <c r="H27" s="56">
        <v>135</v>
      </c>
      <c r="I27" s="56">
        <v>452</v>
      </c>
      <c r="J27" s="56">
        <v>500</v>
      </c>
    </row>
    <row r="29" spans="1:12" ht="30" customHeight="1" x14ac:dyDescent="0.15">
      <c r="A29" s="21"/>
      <c r="B29" s="21"/>
      <c r="C29" s="211" t="s">
        <v>45</v>
      </c>
      <c r="D29" s="212"/>
      <c r="E29" s="212"/>
      <c r="F29" s="212"/>
      <c r="G29" s="212"/>
      <c r="H29" s="212"/>
      <c r="I29" s="212"/>
      <c r="J29" s="212"/>
      <c r="K29" s="212"/>
      <c r="L29" s="213"/>
    </row>
    <row r="30" spans="1:12" ht="28.5" customHeight="1" x14ac:dyDescent="0.15">
      <c r="A30" s="18"/>
      <c r="B30" s="19"/>
      <c r="C30" s="198" t="s">
        <v>47</v>
      </c>
      <c r="D30" s="199"/>
      <c r="E30" s="199"/>
      <c r="F30" s="199"/>
      <c r="G30" s="200"/>
      <c r="H30" s="198" t="s">
        <v>48</v>
      </c>
      <c r="I30" s="199"/>
      <c r="J30" s="199"/>
      <c r="K30" s="199"/>
      <c r="L30" s="200"/>
    </row>
    <row r="31" spans="1:12" ht="28.5" customHeight="1" x14ac:dyDescent="0.15">
      <c r="A31" s="20" t="s">
        <v>50</v>
      </c>
      <c r="B31" s="20" t="s">
        <v>51</v>
      </c>
      <c r="C31" s="204"/>
      <c r="D31" s="205"/>
      <c r="E31" s="205"/>
      <c r="F31" s="205"/>
      <c r="G31" s="206"/>
      <c r="H31" s="204"/>
      <c r="I31" s="205"/>
      <c r="J31" s="205"/>
      <c r="K31" s="205"/>
      <c r="L31" s="206"/>
    </row>
    <row r="32" spans="1:12" ht="28.5" customHeight="1" x14ac:dyDescent="0.15">
      <c r="A32" s="18"/>
      <c r="B32" s="19"/>
      <c r="C32" s="209" t="s">
        <v>56</v>
      </c>
      <c r="D32" s="209" t="s">
        <v>57</v>
      </c>
      <c r="E32" s="209" t="s">
        <v>58</v>
      </c>
      <c r="F32" s="209" t="s">
        <v>59</v>
      </c>
      <c r="G32" s="209" t="s">
        <v>60</v>
      </c>
      <c r="H32" s="209" t="s">
        <v>56</v>
      </c>
      <c r="I32" s="209" t="s">
        <v>57</v>
      </c>
      <c r="J32" s="209" t="s">
        <v>58</v>
      </c>
      <c r="K32" s="209" t="s">
        <v>59</v>
      </c>
      <c r="L32" s="209" t="s">
        <v>60</v>
      </c>
    </row>
    <row r="33" spans="1:12" ht="33.75" customHeight="1" x14ac:dyDescent="0.15">
      <c r="A33" s="23"/>
      <c r="B33" s="22"/>
      <c r="C33" s="208"/>
      <c r="D33" s="208"/>
      <c r="E33" s="208"/>
      <c r="F33" s="208"/>
      <c r="G33" s="208"/>
      <c r="H33" s="210"/>
      <c r="I33" s="210"/>
      <c r="J33" s="210"/>
      <c r="K33" s="210"/>
      <c r="L33" s="210"/>
    </row>
    <row r="34" spans="1:12" x14ac:dyDescent="0.15">
      <c r="A34" s="24"/>
      <c r="B34" s="24"/>
      <c r="C34" s="24" t="s">
        <v>63</v>
      </c>
      <c r="D34" s="24" t="s">
        <v>63</v>
      </c>
      <c r="E34" s="24" t="s">
        <v>63</v>
      </c>
      <c r="F34" s="24" t="s">
        <v>63</v>
      </c>
      <c r="G34" s="24" t="s">
        <v>63</v>
      </c>
      <c r="H34" s="24" t="s">
        <v>63</v>
      </c>
      <c r="I34" s="24" t="s">
        <v>63</v>
      </c>
      <c r="J34" s="24" t="s">
        <v>63</v>
      </c>
      <c r="K34" s="24" t="s">
        <v>63</v>
      </c>
      <c r="L34" s="24" t="s">
        <v>63</v>
      </c>
    </row>
    <row r="35" spans="1:12" s="26" customFormat="1" ht="15.75" customHeight="1" x14ac:dyDescent="0.15">
      <c r="A35" s="22" t="str">
        <f>A19</f>
        <v>大阪府</v>
      </c>
      <c r="B35" s="39" t="str">
        <f>B19</f>
        <v>忠岡町</v>
      </c>
      <c r="C35" s="22">
        <f>C25</f>
        <v>125</v>
      </c>
      <c r="D35" s="22">
        <f>SUM(D25:E25)</f>
        <v>263</v>
      </c>
      <c r="E35" s="22">
        <f>SUM(F25:H25)</f>
        <v>436</v>
      </c>
      <c r="F35" s="22">
        <f>I25</f>
        <v>487</v>
      </c>
      <c r="G35" s="22">
        <f>J25</f>
        <v>513</v>
      </c>
      <c r="H35" s="22">
        <f>C27</f>
        <v>123</v>
      </c>
      <c r="I35" s="22">
        <f>SUM(D27:E27)</f>
        <v>256</v>
      </c>
      <c r="J35" s="22">
        <f>SUM(F27:H27)</f>
        <v>399</v>
      </c>
      <c r="K35" s="22">
        <f>I27</f>
        <v>452</v>
      </c>
      <c r="L35" s="22">
        <f>J27</f>
        <v>500</v>
      </c>
    </row>
  </sheetData>
  <mergeCells count="22">
    <mergeCell ref="J32:J33"/>
    <mergeCell ref="K32:K33"/>
    <mergeCell ref="L32:L33"/>
    <mergeCell ref="C29:L29"/>
    <mergeCell ref="C30:G31"/>
    <mergeCell ref="H30:L31"/>
    <mergeCell ref="C32:C33"/>
    <mergeCell ref="D32:D33"/>
    <mergeCell ref="E32:E33"/>
    <mergeCell ref="F32:F33"/>
    <mergeCell ref="G32:G33"/>
    <mergeCell ref="H32:H33"/>
    <mergeCell ref="I32:I33"/>
    <mergeCell ref="C13:J15"/>
    <mergeCell ref="D16:D17"/>
    <mergeCell ref="H16:H17"/>
    <mergeCell ref="G16:G17"/>
    <mergeCell ref="E16:E17"/>
    <mergeCell ref="F16:F17"/>
    <mergeCell ref="I16:I17"/>
    <mergeCell ref="J16:J17"/>
    <mergeCell ref="C16:C17"/>
  </mergeCells>
  <phoneticPr fontId="7"/>
  <printOptions horizontalCentered="1"/>
  <pageMargins left="0.31496062992125984" right="0.31496062992125984" top="0.55118110236220474" bottom="0.35433070866141736" header="0.31496062992125984" footer="0.31496062992125984"/>
  <pageSetup paperSize="8"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A13" zoomScale="75" zoomScaleNormal="75" workbookViewId="0">
      <selection activeCell="E27" sqref="E27"/>
    </sheetView>
  </sheetViews>
  <sheetFormatPr defaultRowHeight="13.5" x14ac:dyDescent="0.15"/>
  <cols>
    <col min="1" max="18" width="13" style="17" customWidth="1"/>
    <col min="19" max="16384" width="9" style="17"/>
  </cols>
  <sheetData>
    <row r="1" spans="1:15" s="16" customFormat="1" ht="28.5" customHeight="1" x14ac:dyDescent="0.15">
      <c r="A1" s="33" t="s">
        <v>41</v>
      </c>
      <c r="D1" s="34"/>
      <c r="E1" s="34"/>
      <c r="F1" s="34"/>
      <c r="G1" s="34"/>
      <c r="H1" s="34"/>
      <c r="I1" s="34"/>
      <c r="J1" s="34"/>
      <c r="L1" s="40" t="s">
        <v>22</v>
      </c>
      <c r="M1" s="109" t="str">
        <f>児童数!M1</f>
        <v>忠岡町</v>
      </c>
      <c r="N1" s="108" t="s">
        <v>24</v>
      </c>
      <c r="O1" s="195" t="s">
        <v>145</v>
      </c>
    </row>
    <row r="2" spans="1:15" ht="28.5" customHeight="1" x14ac:dyDescent="0.15">
      <c r="A2" s="35" t="s">
        <v>132</v>
      </c>
      <c r="H2" s="37"/>
      <c r="I2" s="36" t="s">
        <v>100</v>
      </c>
      <c r="J2" s="34"/>
      <c r="L2" s="40" t="s">
        <v>23</v>
      </c>
      <c r="M2" s="196" t="s">
        <v>144</v>
      </c>
      <c r="N2" s="108" t="s">
        <v>25</v>
      </c>
      <c r="O2" s="196" t="s">
        <v>146</v>
      </c>
    </row>
    <row r="4" spans="1:15" x14ac:dyDescent="0.15">
      <c r="B4" s="36"/>
    </row>
    <row r="6" spans="1:15" x14ac:dyDescent="0.15">
      <c r="A6" s="36"/>
    </row>
    <row r="7" spans="1:15" x14ac:dyDescent="0.15">
      <c r="A7" s="38"/>
    </row>
    <row r="13" spans="1:15" ht="30" customHeight="1" x14ac:dyDescent="0.15">
      <c r="A13" s="43"/>
      <c r="B13" s="45"/>
      <c r="C13" s="46"/>
      <c r="D13" s="47"/>
      <c r="E13" s="122"/>
    </row>
    <row r="14" spans="1:15" ht="28.5" customHeight="1" x14ac:dyDescent="0.15">
      <c r="A14" s="18"/>
      <c r="B14" s="127"/>
      <c r="C14" s="26"/>
      <c r="D14" s="128"/>
      <c r="E14" s="18"/>
    </row>
    <row r="15" spans="1:15" ht="28.5" customHeight="1" x14ac:dyDescent="0.15">
      <c r="A15" s="20" t="s">
        <v>50</v>
      </c>
      <c r="B15" s="214" t="s">
        <v>134</v>
      </c>
      <c r="C15" s="215"/>
      <c r="D15" s="216"/>
      <c r="E15" s="18" t="s">
        <v>133</v>
      </c>
    </row>
    <row r="16" spans="1:15" ht="28.5" customHeight="1" x14ac:dyDescent="0.15">
      <c r="A16" s="18"/>
      <c r="B16" s="127"/>
      <c r="C16" s="26"/>
      <c r="D16" s="128"/>
      <c r="E16" s="18"/>
    </row>
    <row r="17" spans="1:5" ht="33.75" customHeight="1" x14ac:dyDescent="0.15">
      <c r="A17" s="44"/>
      <c r="B17" s="129"/>
      <c r="C17" s="130"/>
      <c r="D17" s="131"/>
      <c r="E17" s="44"/>
    </row>
    <row r="18" spans="1:5" ht="13.5" customHeight="1" x14ac:dyDescent="0.15">
      <c r="A18" s="52"/>
      <c r="B18" s="132"/>
      <c r="C18" s="133"/>
      <c r="D18" s="125"/>
      <c r="E18" s="24"/>
    </row>
    <row r="19" spans="1:5" ht="15.75" customHeight="1" x14ac:dyDescent="0.15">
      <c r="A19" s="59" t="s">
        <v>101</v>
      </c>
      <c r="B19" s="134" t="str">
        <f>児童数!B19</f>
        <v>忠岡町</v>
      </c>
      <c r="C19" s="135"/>
      <c r="D19" s="126"/>
      <c r="E19" s="58"/>
    </row>
    <row r="20" spans="1:5" ht="15.75" customHeight="1" x14ac:dyDescent="0.15">
      <c r="A20" s="60">
        <v>1</v>
      </c>
      <c r="B20" s="136" t="s">
        <v>17</v>
      </c>
      <c r="C20" s="137"/>
      <c r="D20" s="123"/>
      <c r="E20" s="54">
        <v>2</v>
      </c>
    </row>
    <row r="21" spans="1:5" ht="15.75" customHeight="1" x14ac:dyDescent="0.15">
      <c r="A21" s="60">
        <v>2</v>
      </c>
      <c r="B21" s="136" t="s">
        <v>18</v>
      </c>
      <c r="C21" s="137"/>
      <c r="D21" s="123"/>
      <c r="E21" s="54">
        <v>2</v>
      </c>
    </row>
    <row r="22" spans="1:5" ht="15.75" customHeight="1" x14ac:dyDescent="0.15">
      <c r="A22" s="60">
        <v>3</v>
      </c>
      <c r="B22" s="136" t="s">
        <v>19</v>
      </c>
      <c r="C22" s="137"/>
      <c r="D22" s="123"/>
      <c r="E22" s="54">
        <v>2</v>
      </c>
    </row>
    <row r="23" spans="1:5" ht="15.75" customHeight="1" x14ac:dyDescent="0.15">
      <c r="A23" s="60">
        <v>4</v>
      </c>
      <c r="B23" s="136" t="s">
        <v>7</v>
      </c>
      <c r="C23" s="137"/>
      <c r="D23" s="123"/>
      <c r="E23" s="54">
        <v>2</v>
      </c>
    </row>
    <row r="24" spans="1:5" ht="15.75" customHeight="1" x14ac:dyDescent="0.15">
      <c r="A24" s="60">
        <v>5</v>
      </c>
      <c r="B24" s="136" t="s">
        <v>8</v>
      </c>
      <c r="C24" s="137"/>
      <c r="D24" s="123"/>
      <c r="E24" s="54">
        <v>2</v>
      </c>
    </row>
    <row r="25" spans="1:5" ht="15.75" customHeight="1" x14ac:dyDescent="0.15">
      <c r="A25" s="60">
        <v>6</v>
      </c>
      <c r="B25" s="136" t="s">
        <v>9</v>
      </c>
      <c r="C25" s="137"/>
      <c r="D25" s="123"/>
      <c r="E25" s="54">
        <v>1</v>
      </c>
    </row>
    <row r="26" spans="1:5" ht="15.75" customHeight="1" x14ac:dyDescent="0.15">
      <c r="A26" s="60">
        <v>7</v>
      </c>
      <c r="B26" s="136" t="s">
        <v>26</v>
      </c>
      <c r="C26" s="137"/>
      <c r="D26" s="123"/>
      <c r="E26" s="54">
        <v>2</v>
      </c>
    </row>
    <row r="27" spans="1:5" ht="15.75" customHeight="1" x14ac:dyDescent="0.15">
      <c r="A27" s="60">
        <v>8</v>
      </c>
      <c r="B27" s="136" t="s">
        <v>10</v>
      </c>
      <c r="C27" s="137"/>
      <c r="D27" s="123"/>
      <c r="E27" s="54">
        <v>2</v>
      </c>
    </row>
    <row r="28" spans="1:5" ht="15.75" customHeight="1" x14ac:dyDescent="0.15">
      <c r="A28" s="60">
        <v>9</v>
      </c>
      <c r="B28" s="136" t="s">
        <v>11</v>
      </c>
      <c r="C28" s="137"/>
      <c r="D28" s="123"/>
      <c r="E28" s="54">
        <v>1</v>
      </c>
    </row>
    <row r="29" spans="1:5" ht="15.75" customHeight="1" x14ac:dyDescent="0.15">
      <c r="A29" s="60">
        <v>10</v>
      </c>
      <c r="B29" s="136" t="s">
        <v>12</v>
      </c>
      <c r="C29" s="137"/>
      <c r="D29" s="123"/>
      <c r="E29" s="54">
        <v>1</v>
      </c>
    </row>
    <row r="30" spans="1:5" ht="15.75" customHeight="1" x14ac:dyDescent="0.15">
      <c r="A30" s="60">
        <v>11</v>
      </c>
      <c r="B30" s="136" t="s">
        <v>13</v>
      </c>
      <c r="C30" s="137"/>
      <c r="D30" s="123"/>
      <c r="E30" s="54">
        <v>1</v>
      </c>
    </row>
    <row r="31" spans="1:5" ht="15.75" customHeight="1" x14ac:dyDescent="0.15">
      <c r="A31" s="60">
        <v>12</v>
      </c>
      <c r="B31" s="136" t="s">
        <v>14</v>
      </c>
      <c r="C31" s="137"/>
      <c r="D31" s="123"/>
      <c r="E31" s="54">
        <v>1</v>
      </c>
    </row>
    <row r="32" spans="1:5" ht="15.75" customHeight="1" x14ac:dyDescent="0.15">
      <c r="A32" s="60">
        <v>13</v>
      </c>
      <c r="B32" s="136" t="s">
        <v>15</v>
      </c>
      <c r="C32" s="137"/>
      <c r="D32" s="123"/>
      <c r="E32" s="54">
        <v>1</v>
      </c>
    </row>
    <row r="33" spans="1:5" s="26" customFormat="1" ht="15.75" customHeight="1" x14ac:dyDescent="0.15">
      <c r="A33" s="67">
        <v>14</v>
      </c>
      <c r="B33" s="138" t="s">
        <v>16</v>
      </c>
      <c r="C33" s="139"/>
      <c r="D33" s="124"/>
      <c r="E33" s="56">
        <v>1</v>
      </c>
    </row>
  </sheetData>
  <mergeCells count="1">
    <mergeCell ref="B15:D15"/>
  </mergeCells>
  <phoneticPr fontId="7"/>
  <printOptions horizontalCentered="1"/>
  <pageMargins left="0.31496062992125984" right="0.31496062992125984" top="0.55118110236220474" bottom="0.35433070866141736" header="0.31496062992125984" footer="0.31496062992125984"/>
  <pageSetup paperSize="8"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51" zoomScale="75" zoomScaleNormal="75" workbookViewId="0">
      <selection activeCell="C53" sqref="C53:R53"/>
    </sheetView>
  </sheetViews>
  <sheetFormatPr defaultRowHeight="13.5" x14ac:dyDescent="0.15"/>
  <cols>
    <col min="1" max="2" width="13" style="17" customWidth="1"/>
    <col min="3" max="53" width="11.125" style="17" customWidth="1"/>
    <col min="54" max="16384" width="9" style="17"/>
  </cols>
  <sheetData>
    <row r="1" spans="1:19" s="16" customFormat="1" ht="28.5" customHeight="1" x14ac:dyDescent="0.15">
      <c r="A1" s="33" t="s">
        <v>42</v>
      </c>
      <c r="B1" s="50"/>
      <c r="E1" s="33"/>
      <c r="F1" s="33"/>
      <c r="G1" s="33"/>
      <c r="H1" s="33"/>
      <c r="I1" s="33"/>
      <c r="J1" s="33"/>
      <c r="K1" s="33"/>
      <c r="L1" s="33"/>
      <c r="M1" s="33"/>
      <c r="N1" s="33"/>
      <c r="O1" s="33"/>
      <c r="P1" s="108" t="s">
        <v>22</v>
      </c>
      <c r="Q1" s="109" t="str">
        <f>児童数!M1</f>
        <v>忠岡町</v>
      </c>
      <c r="R1" s="108" t="s">
        <v>24</v>
      </c>
      <c r="S1" s="195" t="s">
        <v>145</v>
      </c>
    </row>
    <row r="2" spans="1:19" ht="28.5" customHeight="1" x14ac:dyDescent="0.15">
      <c r="A2" s="35" t="s">
        <v>115</v>
      </c>
      <c r="B2" s="51"/>
      <c r="E2" s="37"/>
      <c r="F2" s="36" t="s">
        <v>100</v>
      </c>
      <c r="G2" s="35"/>
      <c r="H2" s="35"/>
      <c r="I2" s="35"/>
      <c r="J2" s="35"/>
      <c r="K2" s="35"/>
      <c r="L2" s="35"/>
      <c r="M2" s="35"/>
      <c r="N2" s="35"/>
      <c r="O2" s="35"/>
      <c r="P2" s="108" t="s">
        <v>23</v>
      </c>
      <c r="Q2" s="196" t="s">
        <v>144</v>
      </c>
      <c r="R2" s="108" t="s">
        <v>25</v>
      </c>
      <c r="S2" s="196" t="s">
        <v>146</v>
      </c>
    </row>
    <row r="13" spans="1:19" ht="30" customHeight="1" x14ac:dyDescent="0.15">
      <c r="A13" s="43"/>
      <c r="B13" s="43"/>
      <c r="C13" s="211" t="s">
        <v>46</v>
      </c>
      <c r="D13" s="212"/>
      <c r="E13" s="212"/>
      <c r="F13" s="212"/>
      <c r="G13" s="212"/>
      <c r="H13" s="212"/>
      <c r="I13" s="212"/>
      <c r="J13" s="212"/>
      <c r="K13" s="212"/>
      <c r="L13" s="212"/>
      <c r="M13" s="212"/>
      <c r="N13" s="212"/>
      <c r="O13" s="212"/>
      <c r="P13" s="212"/>
      <c r="Q13" s="212"/>
      <c r="R13" s="212"/>
      <c r="S13" s="213"/>
    </row>
    <row r="14" spans="1:19" ht="28.5" customHeight="1" x14ac:dyDescent="0.15">
      <c r="A14" s="18"/>
      <c r="B14" s="19"/>
      <c r="C14" s="198" t="s">
        <v>65</v>
      </c>
      <c r="D14" s="199"/>
      <c r="E14" s="199"/>
      <c r="F14" s="200"/>
      <c r="G14" s="198" t="s">
        <v>66</v>
      </c>
      <c r="H14" s="199"/>
      <c r="I14" s="199"/>
      <c r="J14" s="199"/>
      <c r="K14" s="199"/>
      <c r="L14" s="199"/>
      <c r="M14" s="199"/>
      <c r="N14" s="200"/>
      <c r="O14" s="198" t="s">
        <v>67</v>
      </c>
      <c r="P14" s="199"/>
      <c r="Q14" s="199"/>
      <c r="R14" s="199"/>
      <c r="S14" s="200"/>
    </row>
    <row r="15" spans="1:19" ht="28.5" customHeight="1" thickBot="1" x14ac:dyDescent="0.2">
      <c r="A15" s="20" t="s">
        <v>50</v>
      </c>
      <c r="B15" s="20" t="s">
        <v>51</v>
      </c>
      <c r="C15" s="204"/>
      <c r="D15" s="205"/>
      <c r="E15" s="205"/>
      <c r="F15" s="203"/>
      <c r="G15" s="204"/>
      <c r="H15" s="205"/>
      <c r="I15" s="205"/>
      <c r="J15" s="205"/>
      <c r="K15" s="205"/>
      <c r="L15" s="205"/>
      <c r="M15" s="205"/>
      <c r="N15" s="206"/>
      <c r="O15" s="201"/>
      <c r="P15" s="205"/>
      <c r="Q15" s="205"/>
      <c r="R15" s="202"/>
      <c r="S15" s="206"/>
    </row>
    <row r="16" spans="1:19" ht="28.5" customHeight="1" thickBot="1" x14ac:dyDescent="0.2">
      <c r="A16" s="18"/>
      <c r="B16" s="19"/>
      <c r="C16" s="219" t="s">
        <v>110</v>
      </c>
      <c r="D16" s="219" t="s">
        <v>111</v>
      </c>
      <c r="E16" s="225" t="s">
        <v>112</v>
      </c>
      <c r="F16" s="227" t="s">
        <v>1</v>
      </c>
      <c r="G16" s="221" t="s">
        <v>113</v>
      </c>
      <c r="H16" s="221"/>
      <c r="I16" s="221"/>
      <c r="J16" s="222"/>
      <c r="K16" s="223" t="s">
        <v>114</v>
      </c>
      <c r="L16" s="221"/>
      <c r="M16" s="221"/>
      <c r="N16" s="224"/>
      <c r="O16" s="217" t="s">
        <v>116</v>
      </c>
      <c r="P16" s="222" t="s">
        <v>117</v>
      </c>
      <c r="Q16" s="225" t="s">
        <v>118</v>
      </c>
      <c r="R16" s="217" t="s">
        <v>119</v>
      </c>
      <c r="S16" s="222" t="s">
        <v>1</v>
      </c>
    </row>
    <row r="17" spans="1:19" ht="33.75" customHeight="1" x14ac:dyDescent="0.15">
      <c r="A17" s="44"/>
      <c r="B17" s="22"/>
      <c r="C17" s="231"/>
      <c r="D17" s="220"/>
      <c r="E17" s="226"/>
      <c r="F17" s="228"/>
      <c r="G17" s="77" t="s">
        <v>110</v>
      </c>
      <c r="H17" s="74" t="s">
        <v>111</v>
      </c>
      <c r="I17" s="80" t="s">
        <v>112</v>
      </c>
      <c r="J17" s="103" t="s">
        <v>1</v>
      </c>
      <c r="K17" s="77" t="s">
        <v>110</v>
      </c>
      <c r="L17" s="74" t="s">
        <v>111</v>
      </c>
      <c r="M17" s="80" t="s">
        <v>112</v>
      </c>
      <c r="N17" s="104" t="s">
        <v>1</v>
      </c>
      <c r="O17" s="218"/>
      <c r="P17" s="229"/>
      <c r="Q17" s="230"/>
      <c r="R17" s="218"/>
      <c r="S17" s="206"/>
    </row>
    <row r="18" spans="1:19" x14ac:dyDescent="0.15">
      <c r="A18" s="24"/>
      <c r="B18" s="24"/>
      <c r="C18" s="24" t="s">
        <v>63</v>
      </c>
      <c r="D18" s="24" t="s">
        <v>63</v>
      </c>
      <c r="E18" s="75" t="s">
        <v>63</v>
      </c>
      <c r="F18" s="101" t="s">
        <v>63</v>
      </c>
      <c r="G18" s="78" t="s">
        <v>63</v>
      </c>
      <c r="H18" s="73" t="s">
        <v>20</v>
      </c>
      <c r="I18" s="75" t="s">
        <v>63</v>
      </c>
      <c r="J18" s="101" t="s">
        <v>63</v>
      </c>
      <c r="K18" s="78" t="s">
        <v>63</v>
      </c>
      <c r="L18" s="73" t="s">
        <v>20</v>
      </c>
      <c r="M18" s="81" t="s">
        <v>63</v>
      </c>
      <c r="N18" s="105" t="s">
        <v>63</v>
      </c>
      <c r="O18" s="101" t="s">
        <v>63</v>
      </c>
      <c r="P18" s="78" t="s">
        <v>63</v>
      </c>
      <c r="Q18" s="75" t="s">
        <v>63</v>
      </c>
      <c r="R18" s="101" t="s">
        <v>63</v>
      </c>
      <c r="S18" s="78" t="s">
        <v>63</v>
      </c>
    </row>
    <row r="19" spans="1:19" s="26" customFormat="1" ht="15.75" customHeight="1" x14ac:dyDescent="0.15">
      <c r="A19" s="69" t="s">
        <v>101</v>
      </c>
      <c r="B19" s="121" t="str">
        <f>児童数!B19</f>
        <v>忠岡町</v>
      </c>
      <c r="C19" s="25"/>
      <c r="D19" s="25"/>
      <c r="E19" s="76"/>
      <c r="F19" s="102"/>
      <c r="G19" s="79"/>
      <c r="H19" s="25"/>
      <c r="I19" s="76"/>
      <c r="J19" s="102"/>
      <c r="K19" s="79"/>
      <c r="L19" s="25"/>
      <c r="M19" s="76"/>
      <c r="N19" s="106"/>
      <c r="O19" s="102"/>
      <c r="P19" s="79"/>
      <c r="Q19" s="76"/>
      <c r="R19" s="102"/>
      <c r="S19" s="79"/>
    </row>
    <row r="20" spans="1:19" ht="15.75" customHeight="1" x14ac:dyDescent="0.15">
      <c r="A20" s="27"/>
      <c r="B20" s="168" t="s">
        <v>123</v>
      </c>
      <c r="C20" s="82">
        <v>60</v>
      </c>
      <c r="D20" s="82">
        <v>74</v>
      </c>
      <c r="E20" s="83">
        <v>72</v>
      </c>
      <c r="F20" s="84">
        <v>206</v>
      </c>
      <c r="G20" s="110" t="s">
        <v>125</v>
      </c>
      <c r="H20" s="111" t="s">
        <v>128</v>
      </c>
      <c r="I20" s="112" t="s">
        <v>127</v>
      </c>
      <c r="J20" s="113" t="s">
        <v>127</v>
      </c>
      <c r="K20" s="85">
        <v>70</v>
      </c>
      <c r="L20" s="82">
        <v>71</v>
      </c>
      <c r="M20" s="83">
        <v>84</v>
      </c>
      <c r="N20" s="86">
        <v>225</v>
      </c>
      <c r="O20" s="84">
        <v>30</v>
      </c>
      <c r="P20" s="85">
        <v>45</v>
      </c>
      <c r="Q20" s="83">
        <v>70</v>
      </c>
      <c r="R20" s="84">
        <v>115</v>
      </c>
      <c r="S20" s="85">
        <v>145</v>
      </c>
    </row>
    <row r="21" spans="1:19" ht="15.75" customHeight="1" x14ac:dyDescent="0.15">
      <c r="A21" s="27"/>
      <c r="B21" s="169" t="s">
        <v>122</v>
      </c>
      <c r="C21" s="82">
        <v>53</v>
      </c>
      <c r="D21" s="82">
        <v>65</v>
      </c>
      <c r="E21" s="83">
        <v>70</v>
      </c>
      <c r="F21" s="84">
        <v>188</v>
      </c>
      <c r="G21" s="110" t="s">
        <v>126</v>
      </c>
      <c r="H21" s="111" t="s">
        <v>127</v>
      </c>
      <c r="I21" s="112" t="s">
        <v>127</v>
      </c>
      <c r="J21" s="113" t="s">
        <v>127</v>
      </c>
      <c r="K21" s="85">
        <v>76</v>
      </c>
      <c r="L21" s="82">
        <v>77</v>
      </c>
      <c r="M21" s="83">
        <v>75</v>
      </c>
      <c r="N21" s="86">
        <v>228</v>
      </c>
      <c r="O21" s="84">
        <v>24</v>
      </c>
      <c r="P21" s="85">
        <v>49</v>
      </c>
      <c r="Q21" s="83">
        <v>53</v>
      </c>
      <c r="R21" s="84">
        <v>102</v>
      </c>
      <c r="S21" s="85">
        <v>126</v>
      </c>
    </row>
    <row r="22" spans="1:19" ht="15.75" customHeight="1" x14ac:dyDescent="0.15">
      <c r="A22" s="72"/>
      <c r="B22" s="170" t="s">
        <v>121</v>
      </c>
      <c r="C22" s="87"/>
      <c r="D22" s="87"/>
      <c r="E22" s="88"/>
      <c r="F22" s="89"/>
      <c r="G22" s="114" t="s">
        <v>127</v>
      </c>
      <c r="H22" s="115" t="s">
        <v>127</v>
      </c>
      <c r="I22" s="116" t="s">
        <v>127</v>
      </c>
      <c r="J22" s="117" t="s">
        <v>127</v>
      </c>
      <c r="K22" s="90">
        <v>66</v>
      </c>
      <c r="L22" s="87">
        <v>75</v>
      </c>
      <c r="M22" s="88">
        <v>81</v>
      </c>
      <c r="N22" s="91">
        <v>222</v>
      </c>
      <c r="O22" s="89">
        <v>23</v>
      </c>
      <c r="P22" s="90">
        <v>60</v>
      </c>
      <c r="Q22" s="88">
        <v>55</v>
      </c>
      <c r="R22" s="89">
        <v>115</v>
      </c>
      <c r="S22" s="90">
        <v>138</v>
      </c>
    </row>
    <row r="23" spans="1:19" ht="15.75" customHeight="1" x14ac:dyDescent="0.15">
      <c r="A23" s="25"/>
      <c r="B23" s="171" t="s">
        <v>0</v>
      </c>
      <c r="C23" s="92">
        <v>59</v>
      </c>
      <c r="D23" s="92">
        <v>58</v>
      </c>
      <c r="E23" s="93">
        <v>64</v>
      </c>
      <c r="F23" s="94">
        <v>181</v>
      </c>
      <c r="G23" s="95">
        <v>10</v>
      </c>
      <c r="H23" s="92">
        <v>9</v>
      </c>
      <c r="I23" s="93">
        <v>10</v>
      </c>
      <c r="J23" s="94">
        <v>29</v>
      </c>
      <c r="K23" s="95">
        <v>52</v>
      </c>
      <c r="L23" s="92">
        <v>51</v>
      </c>
      <c r="M23" s="93">
        <v>57</v>
      </c>
      <c r="N23" s="96">
        <v>160</v>
      </c>
      <c r="O23" s="94">
        <v>51</v>
      </c>
      <c r="P23" s="95">
        <v>48</v>
      </c>
      <c r="Q23" s="93">
        <v>50</v>
      </c>
      <c r="R23" s="94">
        <v>98</v>
      </c>
      <c r="S23" s="95">
        <v>149</v>
      </c>
    </row>
    <row r="24" spans="1:19" ht="15.75" customHeight="1" x14ac:dyDescent="0.15">
      <c r="A24" s="27"/>
      <c r="B24" s="172" t="s">
        <v>3</v>
      </c>
      <c r="C24" s="82">
        <v>57</v>
      </c>
      <c r="D24" s="82">
        <v>59</v>
      </c>
      <c r="E24" s="83">
        <v>57</v>
      </c>
      <c r="F24" s="84">
        <v>173</v>
      </c>
      <c r="G24" s="85">
        <v>9</v>
      </c>
      <c r="H24" s="82">
        <v>9</v>
      </c>
      <c r="I24" s="83">
        <v>9</v>
      </c>
      <c r="J24" s="84">
        <v>27</v>
      </c>
      <c r="K24" s="85">
        <v>50</v>
      </c>
      <c r="L24" s="82">
        <v>52</v>
      </c>
      <c r="M24" s="83">
        <v>54</v>
      </c>
      <c r="N24" s="86">
        <v>153</v>
      </c>
      <c r="O24" s="84">
        <v>50</v>
      </c>
      <c r="P24" s="85">
        <v>46</v>
      </c>
      <c r="Q24" s="83">
        <v>48</v>
      </c>
      <c r="R24" s="84">
        <v>94</v>
      </c>
      <c r="S24" s="85">
        <v>144</v>
      </c>
    </row>
    <row r="25" spans="1:19" ht="15.75" customHeight="1" x14ac:dyDescent="0.15">
      <c r="A25" s="27"/>
      <c r="B25" s="168" t="s">
        <v>4</v>
      </c>
      <c r="C25" s="82">
        <v>53</v>
      </c>
      <c r="D25" s="82">
        <v>56</v>
      </c>
      <c r="E25" s="83">
        <v>59</v>
      </c>
      <c r="F25" s="84">
        <v>168</v>
      </c>
      <c r="G25" s="85">
        <v>9</v>
      </c>
      <c r="H25" s="82">
        <v>9</v>
      </c>
      <c r="I25" s="83">
        <v>9</v>
      </c>
      <c r="J25" s="84">
        <v>27</v>
      </c>
      <c r="K25" s="85">
        <v>47</v>
      </c>
      <c r="L25" s="82">
        <v>50</v>
      </c>
      <c r="M25" s="83">
        <v>52</v>
      </c>
      <c r="N25" s="86">
        <v>149</v>
      </c>
      <c r="O25" s="84">
        <v>49</v>
      </c>
      <c r="P25" s="85">
        <v>45</v>
      </c>
      <c r="Q25" s="83">
        <v>46</v>
      </c>
      <c r="R25" s="84">
        <v>91</v>
      </c>
      <c r="S25" s="85">
        <v>140</v>
      </c>
    </row>
    <row r="26" spans="1:19" ht="15.75" customHeight="1" x14ac:dyDescent="0.15">
      <c r="A26" s="27"/>
      <c r="B26" s="172" t="s">
        <v>5</v>
      </c>
      <c r="C26" s="82">
        <v>51</v>
      </c>
      <c r="D26" s="82">
        <v>53</v>
      </c>
      <c r="E26" s="83">
        <v>56</v>
      </c>
      <c r="F26" s="84">
        <v>160</v>
      </c>
      <c r="G26" s="85">
        <v>8</v>
      </c>
      <c r="H26" s="82">
        <v>8</v>
      </c>
      <c r="I26" s="83">
        <v>9</v>
      </c>
      <c r="J26" s="84">
        <v>25</v>
      </c>
      <c r="K26" s="85">
        <v>46</v>
      </c>
      <c r="L26" s="82">
        <v>47</v>
      </c>
      <c r="M26" s="83">
        <v>49</v>
      </c>
      <c r="N26" s="86">
        <v>142</v>
      </c>
      <c r="O26" s="84">
        <v>49</v>
      </c>
      <c r="P26" s="85">
        <v>45</v>
      </c>
      <c r="Q26" s="83">
        <v>45</v>
      </c>
      <c r="R26" s="84">
        <v>90</v>
      </c>
      <c r="S26" s="85">
        <v>139</v>
      </c>
    </row>
    <row r="27" spans="1:19" ht="15.75" customHeight="1" thickBot="1" x14ac:dyDescent="0.2">
      <c r="A27" s="71"/>
      <c r="B27" s="173" t="s">
        <v>6</v>
      </c>
      <c r="C27" s="56">
        <v>50</v>
      </c>
      <c r="D27" s="56">
        <v>51</v>
      </c>
      <c r="E27" s="97">
        <v>52</v>
      </c>
      <c r="F27" s="98">
        <v>153</v>
      </c>
      <c r="G27" s="99">
        <v>8</v>
      </c>
      <c r="H27" s="56">
        <v>8</v>
      </c>
      <c r="I27" s="97">
        <v>8</v>
      </c>
      <c r="J27" s="98">
        <v>24</v>
      </c>
      <c r="K27" s="99">
        <v>45</v>
      </c>
      <c r="L27" s="56">
        <v>45</v>
      </c>
      <c r="M27" s="97">
        <v>46</v>
      </c>
      <c r="N27" s="100">
        <v>136</v>
      </c>
      <c r="O27" s="98">
        <v>49</v>
      </c>
      <c r="P27" s="99">
        <v>44</v>
      </c>
      <c r="Q27" s="97">
        <v>45</v>
      </c>
      <c r="R27" s="98">
        <v>89</v>
      </c>
      <c r="S27" s="99">
        <v>138</v>
      </c>
    </row>
    <row r="29" spans="1:19" x14ac:dyDescent="0.15">
      <c r="B29" s="107" t="s">
        <v>120</v>
      </c>
      <c r="D29" s="17" t="s">
        <v>34</v>
      </c>
    </row>
    <row r="30" spans="1:19" x14ac:dyDescent="0.15">
      <c r="D30" s="17" t="s">
        <v>30</v>
      </c>
    </row>
    <row r="31" spans="1:19" x14ac:dyDescent="0.15">
      <c r="D31" s="17" t="s">
        <v>29</v>
      </c>
    </row>
    <row r="33" spans="1:18" x14ac:dyDescent="0.15">
      <c r="A33" s="236" t="str">
        <f>児童数!B19</f>
        <v>忠岡町</v>
      </c>
      <c r="B33" s="237"/>
      <c r="C33" s="41" t="s">
        <v>32</v>
      </c>
      <c r="D33" s="41" t="s">
        <v>27</v>
      </c>
      <c r="E33" s="3" t="s">
        <v>28</v>
      </c>
      <c r="F33" s="2" t="s">
        <v>0</v>
      </c>
      <c r="G33" s="41" t="s">
        <v>3</v>
      </c>
      <c r="H33" s="41" t="s">
        <v>4</v>
      </c>
      <c r="I33" s="41" t="s">
        <v>5</v>
      </c>
      <c r="J33" s="41" t="s">
        <v>6</v>
      </c>
    </row>
    <row r="34" spans="1:18" x14ac:dyDescent="0.15">
      <c r="A34" s="235" t="s">
        <v>2</v>
      </c>
      <c r="B34" s="118" t="s">
        <v>129</v>
      </c>
      <c r="C34" s="4">
        <f>児童数!C20</f>
        <v>157</v>
      </c>
      <c r="D34" s="4">
        <f>児童数!C21</f>
        <v>143</v>
      </c>
      <c r="E34" s="12">
        <f>児童数!C22</f>
        <v>133</v>
      </c>
      <c r="F34" s="8">
        <f>児童数!C23</f>
        <v>130</v>
      </c>
      <c r="G34" s="4">
        <f>児童数!C24</f>
        <v>127</v>
      </c>
      <c r="H34" s="4">
        <f>児童数!C25</f>
        <v>125</v>
      </c>
      <c r="I34" s="4">
        <f>児童数!C26</f>
        <v>124</v>
      </c>
      <c r="J34" s="4">
        <f>児童数!C27</f>
        <v>123</v>
      </c>
    </row>
    <row r="35" spans="1:18" x14ac:dyDescent="0.15">
      <c r="A35" s="235"/>
      <c r="B35" s="119" t="s">
        <v>35</v>
      </c>
      <c r="C35" s="6">
        <f>O20</f>
        <v>30</v>
      </c>
      <c r="D35" s="6">
        <f>O21</f>
        <v>24</v>
      </c>
      <c r="E35" s="13">
        <f>O22</f>
        <v>23</v>
      </c>
      <c r="F35" s="9">
        <f>O23</f>
        <v>51</v>
      </c>
      <c r="G35" s="6">
        <f>O24</f>
        <v>50</v>
      </c>
      <c r="H35" s="6">
        <f>O25</f>
        <v>49</v>
      </c>
      <c r="I35" s="6">
        <f>O26</f>
        <v>49</v>
      </c>
      <c r="J35" s="6">
        <f>O27</f>
        <v>49</v>
      </c>
    </row>
    <row r="36" spans="1:18" x14ac:dyDescent="0.15">
      <c r="A36" s="235"/>
      <c r="B36" s="120" t="s">
        <v>39</v>
      </c>
      <c r="C36" s="1" t="s">
        <v>33</v>
      </c>
      <c r="D36" s="7">
        <f>ROUND(D35/C35,3)-1</f>
        <v>-0.19999999999999996</v>
      </c>
      <c r="E36" s="14">
        <f t="shared" ref="E36:J36" si="0">ROUND(E35/D35,3)-1</f>
        <v>-4.2000000000000037E-2</v>
      </c>
      <c r="F36" s="10">
        <f>IF(E35=0,ROUND(F35/D35,3)-1,ROUND(E35/D35,3)-1)</f>
        <v>-4.2000000000000037E-2</v>
      </c>
      <c r="G36" s="7">
        <f t="shared" si="0"/>
        <v>-2.0000000000000018E-2</v>
      </c>
      <c r="H36" s="7">
        <f t="shared" si="0"/>
        <v>-2.0000000000000018E-2</v>
      </c>
      <c r="I36" s="7">
        <f t="shared" si="0"/>
        <v>0</v>
      </c>
      <c r="J36" s="7">
        <f t="shared" si="0"/>
        <v>0</v>
      </c>
    </row>
    <row r="37" spans="1:18" x14ac:dyDescent="0.15">
      <c r="A37" s="235" t="s">
        <v>40</v>
      </c>
      <c r="B37" s="118" t="s">
        <v>129</v>
      </c>
      <c r="C37" s="4">
        <f>SUM(児童数!D20:E20)</f>
        <v>320</v>
      </c>
      <c r="D37" s="4">
        <f>SUM(児童数!D21:E21)</f>
        <v>304</v>
      </c>
      <c r="E37" s="12">
        <f>SUM(児童数!D22:E22)</f>
        <v>301</v>
      </c>
      <c r="F37" s="8">
        <f>SUM(児童数!D23:E23)</f>
        <v>283</v>
      </c>
      <c r="G37" s="4">
        <f>SUM(児童数!D24:E24)</f>
        <v>270</v>
      </c>
      <c r="H37" s="4">
        <f>SUM(児童数!D25:E25)</f>
        <v>263</v>
      </c>
      <c r="I37" s="4">
        <f>SUM(児童数!D26:E26)</f>
        <v>259</v>
      </c>
      <c r="J37" s="4">
        <f>SUM(児童数!D27:E27)</f>
        <v>256</v>
      </c>
    </row>
    <row r="38" spans="1:18" x14ac:dyDescent="0.15">
      <c r="A38" s="235"/>
      <c r="B38" s="119" t="s">
        <v>35</v>
      </c>
      <c r="C38" s="6">
        <f>R20</f>
        <v>115</v>
      </c>
      <c r="D38" s="6">
        <f>R21</f>
        <v>102</v>
      </c>
      <c r="E38" s="13">
        <f>R22</f>
        <v>115</v>
      </c>
      <c r="F38" s="9">
        <f>R23</f>
        <v>98</v>
      </c>
      <c r="G38" s="6">
        <f>R24</f>
        <v>94</v>
      </c>
      <c r="H38" s="6">
        <f>R25</f>
        <v>91</v>
      </c>
      <c r="I38" s="6">
        <f>R26</f>
        <v>90</v>
      </c>
      <c r="J38" s="6">
        <f>R27</f>
        <v>89</v>
      </c>
    </row>
    <row r="39" spans="1:18" x14ac:dyDescent="0.15">
      <c r="A39" s="235"/>
      <c r="B39" s="120" t="s">
        <v>39</v>
      </c>
      <c r="C39" s="1" t="s">
        <v>33</v>
      </c>
      <c r="D39" s="7">
        <f>ROUND(D38/C38,3)-1</f>
        <v>-0.11299999999999999</v>
      </c>
      <c r="E39" s="14">
        <f t="shared" ref="E39" si="1">ROUND(E38/D38,3)-1</f>
        <v>0.127</v>
      </c>
      <c r="F39" s="10">
        <f>IF(E38=0,ROUND(F38/D38,3)-1,ROUND(E38/D38,3)-1)</f>
        <v>0.127</v>
      </c>
      <c r="G39" s="7">
        <f t="shared" ref="G39:J39" si="2">ROUND(G38/F38,3)-1</f>
        <v>-4.1000000000000036E-2</v>
      </c>
      <c r="H39" s="7">
        <f t="shared" si="2"/>
        <v>-3.2000000000000028E-2</v>
      </c>
      <c r="I39" s="7">
        <f t="shared" si="2"/>
        <v>-1.100000000000001E-2</v>
      </c>
      <c r="J39" s="7">
        <f t="shared" si="2"/>
        <v>-1.100000000000001E-2</v>
      </c>
    </row>
    <row r="40" spans="1:18" x14ac:dyDescent="0.15">
      <c r="A40" s="235" t="s">
        <v>38</v>
      </c>
      <c r="B40" s="118" t="s">
        <v>129</v>
      </c>
      <c r="C40" s="4">
        <f>SUM(児童数!F20:H20)</f>
        <v>520</v>
      </c>
      <c r="D40" s="4">
        <f>SUM(児童数!F21:H21)</f>
        <v>503</v>
      </c>
      <c r="E40" s="12">
        <f>SUM(児童数!F22:H22)</f>
        <v>484</v>
      </c>
      <c r="F40" s="8">
        <f>SUM(児童数!F23:H23)</f>
        <v>470</v>
      </c>
      <c r="G40" s="4">
        <f>SUM(児童数!F24:H24)</f>
        <v>450</v>
      </c>
      <c r="H40" s="4">
        <f>SUM(児童数!F25:H25)</f>
        <v>436</v>
      </c>
      <c r="I40" s="4">
        <f>SUM(児童数!F26:H26)</f>
        <v>417</v>
      </c>
      <c r="J40" s="4">
        <f>SUM(児童数!F27:H27)</f>
        <v>399</v>
      </c>
    </row>
    <row r="41" spans="1:18" x14ac:dyDescent="0.15">
      <c r="A41" s="235"/>
      <c r="B41" s="118" t="s">
        <v>130</v>
      </c>
      <c r="C41" s="4">
        <f>F20</f>
        <v>206</v>
      </c>
      <c r="D41" s="4">
        <f>F21</f>
        <v>188</v>
      </c>
      <c r="E41" s="12">
        <f>F22</f>
        <v>0</v>
      </c>
      <c r="F41" s="8">
        <f>F23+J23</f>
        <v>210</v>
      </c>
      <c r="G41" s="4">
        <f>F24+J24</f>
        <v>200</v>
      </c>
      <c r="H41" s="4">
        <f>F25+J25</f>
        <v>195</v>
      </c>
      <c r="I41" s="4">
        <f>F26+J26</f>
        <v>185</v>
      </c>
      <c r="J41" s="4">
        <f>F27+J27</f>
        <v>177</v>
      </c>
    </row>
    <row r="42" spans="1:18" x14ac:dyDescent="0.15">
      <c r="A42" s="235"/>
      <c r="B42" s="119" t="s">
        <v>131</v>
      </c>
      <c r="C42" s="6">
        <f>N20</f>
        <v>225</v>
      </c>
      <c r="D42" s="6">
        <f>N21</f>
        <v>228</v>
      </c>
      <c r="E42" s="13">
        <f>N22</f>
        <v>222</v>
      </c>
      <c r="F42" s="9">
        <f>N23</f>
        <v>160</v>
      </c>
      <c r="G42" s="6">
        <f>N24</f>
        <v>153</v>
      </c>
      <c r="H42" s="6">
        <f>N25</f>
        <v>149</v>
      </c>
      <c r="I42" s="6">
        <f>N26</f>
        <v>142</v>
      </c>
      <c r="J42" s="6">
        <f>N27</f>
        <v>136</v>
      </c>
    </row>
    <row r="43" spans="1:18" x14ac:dyDescent="0.15">
      <c r="A43" s="235"/>
      <c r="B43" s="120" t="s">
        <v>39</v>
      </c>
      <c r="C43" s="1" t="s">
        <v>33</v>
      </c>
      <c r="D43" s="7">
        <f>ROUND(D42/C42,3)-1</f>
        <v>1.2999999999999901E-2</v>
      </c>
      <c r="E43" s="14">
        <f t="shared" ref="E43" si="3">ROUND(E42/D42,3)-1</f>
        <v>-2.6000000000000023E-2</v>
      </c>
      <c r="F43" s="10">
        <f>IF(E42=0,ROUND(F42/D42,3)-1,ROUND(E42/D42,3)-1)</f>
        <v>-2.6000000000000023E-2</v>
      </c>
      <c r="G43" s="7">
        <f t="shared" ref="G43:J43" si="4">ROUND(G42/F42,3)-1</f>
        <v>-4.4000000000000039E-2</v>
      </c>
      <c r="H43" s="7">
        <f t="shared" si="4"/>
        <v>-2.6000000000000023E-2</v>
      </c>
      <c r="I43" s="7">
        <f t="shared" si="4"/>
        <v>-4.7000000000000042E-2</v>
      </c>
      <c r="J43" s="7">
        <f t="shared" si="4"/>
        <v>-4.2000000000000037E-2</v>
      </c>
    </row>
    <row r="44" spans="1:18" x14ac:dyDescent="0.15">
      <c r="A44" s="235" t="s">
        <v>36</v>
      </c>
      <c r="B44" s="42" t="s">
        <v>37</v>
      </c>
      <c r="C44" s="5">
        <f>ROUND((C35+C38)/(C34+C37),3)</f>
        <v>0.30399999999999999</v>
      </c>
      <c r="D44" s="5">
        <f t="shared" ref="D44:I44" si="5">ROUND((D35+D38)/(D34+D37),3)</f>
        <v>0.28199999999999997</v>
      </c>
      <c r="E44" s="15">
        <f t="shared" si="5"/>
        <v>0.318</v>
      </c>
      <c r="F44" s="11">
        <f t="shared" si="5"/>
        <v>0.36099999999999999</v>
      </c>
      <c r="G44" s="5">
        <f t="shared" si="5"/>
        <v>0.36299999999999999</v>
      </c>
      <c r="H44" s="5">
        <f t="shared" si="5"/>
        <v>0.36099999999999999</v>
      </c>
      <c r="I44" s="5">
        <f t="shared" si="5"/>
        <v>0.36299999999999999</v>
      </c>
      <c r="J44" s="5">
        <f>ROUND((J35+J38)/(J34+J37),3)</f>
        <v>0.36399999999999999</v>
      </c>
    </row>
    <row r="45" spans="1:18" x14ac:dyDescent="0.15">
      <c r="A45" s="235"/>
      <c r="B45" s="42" t="s">
        <v>38</v>
      </c>
      <c r="C45" s="5">
        <f>ROUND(C42/C40,3)</f>
        <v>0.433</v>
      </c>
      <c r="D45" s="5">
        <f t="shared" ref="D45:J45" si="6">ROUND(D42/D40,3)</f>
        <v>0.45300000000000001</v>
      </c>
      <c r="E45" s="15">
        <f t="shared" si="6"/>
        <v>0.45900000000000002</v>
      </c>
      <c r="F45" s="11">
        <f t="shared" si="6"/>
        <v>0.34</v>
      </c>
      <c r="G45" s="5">
        <f t="shared" si="6"/>
        <v>0.34</v>
      </c>
      <c r="H45" s="5">
        <f t="shared" si="6"/>
        <v>0.34200000000000003</v>
      </c>
      <c r="I45" s="5">
        <f t="shared" si="6"/>
        <v>0.34100000000000003</v>
      </c>
      <c r="J45" s="5">
        <f t="shared" si="6"/>
        <v>0.34100000000000003</v>
      </c>
    </row>
    <row r="47" spans="1:18" ht="30" customHeight="1" x14ac:dyDescent="0.15">
      <c r="A47" s="43"/>
      <c r="B47" s="43"/>
      <c r="C47" s="211" t="s">
        <v>46</v>
      </c>
      <c r="D47" s="212"/>
      <c r="E47" s="212"/>
      <c r="F47" s="212"/>
      <c r="G47" s="212"/>
      <c r="H47" s="212"/>
      <c r="I47" s="212"/>
      <c r="J47" s="212"/>
      <c r="K47" s="212"/>
      <c r="L47" s="212"/>
      <c r="M47" s="212"/>
      <c r="N47" s="212"/>
      <c r="O47" s="212"/>
      <c r="P47" s="212"/>
      <c r="Q47" s="212"/>
      <c r="R47" s="213"/>
    </row>
    <row r="48" spans="1:18" ht="28.5" customHeight="1" x14ac:dyDescent="0.15">
      <c r="A48" s="18"/>
      <c r="B48" s="19"/>
      <c r="C48" s="198" t="s">
        <v>65</v>
      </c>
      <c r="D48" s="199"/>
      <c r="E48" s="200"/>
      <c r="F48" s="198" t="s">
        <v>66</v>
      </c>
      <c r="G48" s="199"/>
      <c r="H48" s="199"/>
      <c r="I48" s="199"/>
      <c r="J48" s="199"/>
      <c r="K48" s="199"/>
      <c r="L48" s="200"/>
      <c r="M48" s="198" t="s">
        <v>67</v>
      </c>
      <c r="N48" s="199"/>
      <c r="O48" s="199"/>
      <c r="P48" s="199"/>
      <c r="Q48" s="199"/>
      <c r="R48" s="200"/>
    </row>
    <row r="49" spans="1:18" ht="28.5" customHeight="1" x14ac:dyDescent="0.15">
      <c r="A49" s="20" t="s">
        <v>50</v>
      </c>
      <c r="B49" s="20" t="s">
        <v>51</v>
      </c>
      <c r="C49" s="204"/>
      <c r="D49" s="205"/>
      <c r="E49" s="206"/>
      <c r="F49" s="204"/>
      <c r="G49" s="205"/>
      <c r="H49" s="205"/>
      <c r="I49" s="205"/>
      <c r="J49" s="205"/>
      <c r="K49" s="205"/>
      <c r="L49" s="206"/>
      <c r="M49" s="226"/>
      <c r="N49" s="233"/>
      <c r="O49" s="233"/>
      <c r="P49" s="233"/>
      <c r="Q49" s="233"/>
      <c r="R49" s="234"/>
    </row>
    <row r="50" spans="1:18" ht="28.5" customHeight="1" x14ac:dyDescent="0.15">
      <c r="A50" s="18"/>
      <c r="B50" s="19"/>
      <c r="C50" s="219" t="s">
        <v>81</v>
      </c>
      <c r="D50" s="209" t="s">
        <v>47</v>
      </c>
      <c r="E50" s="209" t="s">
        <v>48</v>
      </c>
      <c r="F50" s="219" t="s">
        <v>81</v>
      </c>
      <c r="G50" s="198" t="s">
        <v>47</v>
      </c>
      <c r="H50" s="29"/>
      <c r="I50" s="30"/>
      <c r="J50" s="198" t="s">
        <v>48</v>
      </c>
      <c r="K50" s="29"/>
      <c r="L50" s="30"/>
      <c r="M50" s="211" t="s">
        <v>56</v>
      </c>
      <c r="N50" s="212"/>
      <c r="O50" s="213"/>
      <c r="P50" s="211" t="s">
        <v>57</v>
      </c>
      <c r="Q50" s="212"/>
      <c r="R50" s="213"/>
    </row>
    <row r="51" spans="1:18" ht="33.75" customHeight="1" x14ac:dyDescent="0.15">
      <c r="A51" s="44"/>
      <c r="B51" s="22"/>
      <c r="C51" s="231"/>
      <c r="D51" s="232"/>
      <c r="E51" s="232"/>
      <c r="F51" s="231"/>
      <c r="G51" s="226"/>
      <c r="H51" s="31" t="s">
        <v>88</v>
      </c>
      <c r="I51" s="31" t="s">
        <v>89</v>
      </c>
      <c r="J51" s="226"/>
      <c r="K51" s="31" t="s">
        <v>88</v>
      </c>
      <c r="L51" s="31" t="s">
        <v>89</v>
      </c>
      <c r="M51" s="49" t="s">
        <v>90</v>
      </c>
      <c r="N51" s="43" t="s">
        <v>47</v>
      </c>
      <c r="O51" s="43" t="s">
        <v>48</v>
      </c>
      <c r="P51" s="49" t="s">
        <v>90</v>
      </c>
      <c r="Q51" s="43" t="s">
        <v>47</v>
      </c>
      <c r="R51" s="43" t="s">
        <v>48</v>
      </c>
    </row>
    <row r="52" spans="1:18" x14ac:dyDescent="0.15">
      <c r="A52" s="24"/>
      <c r="B52" s="24"/>
      <c r="C52" s="24" t="s">
        <v>63</v>
      </c>
      <c r="D52" s="24" t="s">
        <v>63</v>
      </c>
      <c r="E52" s="24" t="s">
        <v>63</v>
      </c>
      <c r="F52" s="24" t="s">
        <v>63</v>
      </c>
      <c r="G52" s="24" t="s">
        <v>63</v>
      </c>
      <c r="H52" s="24" t="s">
        <v>63</v>
      </c>
      <c r="I52" s="24" t="s">
        <v>63</v>
      </c>
      <c r="J52" s="24" t="s">
        <v>63</v>
      </c>
      <c r="K52" s="24" t="s">
        <v>63</v>
      </c>
      <c r="L52" s="24" t="s">
        <v>63</v>
      </c>
      <c r="M52" s="24" t="s">
        <v>63</v>
      </c>
      <c r="N52" s="24" t="s">
        <v>63</v>
      </c>
      <c r="O52" s="24" t="s">
        <v>63</v>
      </c>
      <c r="P52" s="24" t="s">
        <v>63</v>
      </c>
      <c r="Q52" s="24" t="s">
        <v>63</v>
      </c>
      <c r="R52" s="24" t="s">
        <v>63</v>
      </c>
    </row>
    <row r="53" spans="1:18" s="26" customFormat="1" ht="15.75" customHeight="1" x14ac:dyDescent="0.15">
      <c r="A53" s="22" t="str">
        <f>A19</f>
        <v>大阪府</v>
      </c>
      <c r="B53" s="22" t="str">
        <f>B19</f>
        <v>忠岡町</v>
      </c>
      <c r="C53" s="22">
        <f>F20</f>
        <v>206</v>
      </c>
      <c r="D53" s="22">
        <f>F25</f>
        <v>168</v>
      </c>
      <c r="E53" s="22">
        <f>F27</f>
        <v>153</v>
      </c>
      <c r="F53" s="22">
        <f>N20</f>
        <v>225</v>
      </c>
      <c r="G53" s="22">
        <f>SUM(H53:I53)</f>
        <v>176</v>
      </c>
      <c r="H53" s="22">
        <f>J25</f>
        <v>27</v>
      </c>
      <c r="I53" s="22">
        <f>N25</f>
        <v>149</v>
      </c>
      <c r="J53" s="22">
        <f>SUM(K53:L53)</f>
        <v>160</v>
      </c>
      <c r="K53" s="22">
        <f>J27</f>
        <v>24</v>
      </c>
      <c r="L53" s="22">
        <f>N27</f>
        <v>136</v>
      </c>
      <c r="M53" s="22">
        <f>O20</f>
        <v>30</v>
      </c>
      <c r="N53" s="22">
        <f>O25</f>
        <v>49</v>
      </c>
      <c r="O53" s="22">
        <f>O27</f>
        <v>49</v>
      </c>
      <c r="P53" s="22">
        <f>R20</f>
        <v>115</v>
      </c>
      <c r="Q53" s="22">
        <f>R25</f>
        <v>91</v>
      </c>
      <c r="R53" s="22">
        <f>R27</f>
        <v>89</v>
      </c>
    </row>
  </sheetData>
  <mergeCells count="32">
    <mergeCell ref="A34:A36"/>
    <mergeCell ref="A37:A39"/>
    <mergeCell ref="A40:A43"/>
    <mergeCell ref="A44:A45"/>
    <mergeCell ref="A33:B33"/>
    <mergeCell ref="C47:R47"/>
    <mergeCell ref="P50:R50"/>
    <mergeCell ref="C50:C51"/>
    <mergeCell ref="D50:D51"/>
    <mergeCell ref="E50:E51"/>
    <mergeCell ref="F50:F51"/>
    <mergeCell ref="G50:G51"/>
    <mergeCell ref="J50:J51"/>
    <mergeCell ref="M50:O50"/>
    <mergeCell ref="C48:E49"/>
    <mergeCell ref="F48:L49"/>
    <mergeCell ref="M48:R49"/>
    <mergeCell ref="C13:S13"/>
    <mergeCell ref="R16:R17"/>
    <mergeCell ref="O14:S15"/>
    <mergeCell ref="D16:D17"/>
    <mergeCell ref="G16:J16"/>
    <mergeCell ref="K16:N16"/>
    <mergeCell ref="S16:S17"/>
    <mergeCell ref="E16:E17"/>
    <mergeCell ref="F16:F17"/>
    <mergeCell ref="C14:F15"/>
    <mergeCell ref="G14:N15"/>
    <mergeCell ref="O16:O17"/>
    <mergeCell ref="P16:P17"/>
    <mergeCell ref="Q16:Q17"/>
    <mergeCell ref="C16:C17"/>
  </mergeCells>
  <phoneticPr fontId="7"/>
  <printOptions horizontalCentered="1"/>
  <pageMargins left="0.31496062992125984" right="0.31496062992125984" top="0.55118110236220474" bottom="0.35433070866141736" header="0.31496062992125984" footer="0.31496062992125984"/>
  <pageSetup paperSize="8"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6" zoomScale="75" zoomScaleNormal="75" workbookViewId="0">
      <selection activeCell="D19" sqref="D19"/>
    </sheetView>
  </sheetViews>
  <sheetFormatPr defaultRowHeight="13.5" x14ac:dyDescent="0.15"/>
  <cols>
    <col min="1" max="2" width="13" style="17" customWidth="1"/>
    <col min="3" max="4" width="18.625" style="28" customWidth="1"/>
    <col min="5" max="12" width="16.625" style="17" customWidth="1"/>
    <col min="13" max="16384" width="9" style="17"/>
  </cols>
  <sheetData>
    <row r="1" spans="1:12" s="16" customFormat="1" ht="28.5" customHeight="1" x14ac:dyDescent="0.15">
      <c r="A1" s="33" t="s">
        <v>42</v>
      </c>
      <c r="B1" s="50"/>
      <c r="D1" s="34"/>
      <c r="E1" s="34"/>
      <c r="F1" s="34"/>
      <c r="G1" s="34"/>
      <c r="I1" s="108" t="s">
        <v>22</v>
      </c>
      <c r="J1" s="109" t="str">
        <f>児童数!M1</f>
        <v>忠岡町</v>
      </c>
      <c r="K1" s="108" t="s">
        <v>24</v>
      </c>
      <c r="L1" s="195" t="s">
        <v>145</v>
      </c>
    </row>
    <row r="2" spans="1:12" ht="28.5" customHeight="1" x14ac:dyDescent="0.15">
      <c r="A2" s="35" t="s">
        <v>44</v>
      </c>
      <c r="B2" s="51"/>
      <c r="D2" s="37"/>
      <c r="E2" s="36" t="s">
        <v>100</v>
      </c>
      <c r="F2" s="34"/>
      <c r="G2" s="34"/>
      <c r="I2" s="108" t="s">
        <v>23</v>
      </c>
      <c r="J2" s="196" t="s">
        <v>144</v>
      </c>
      <c r="K2" s="108" t="s">
        <v>25</v>
      </c>
      <c r="L2" s="196" t="s">
        <v>146</v>
      </c>
    </row>
    <row r="13" spans="1:12" ht="30" customHeight="1" x14ac:dyDescent="0.15">
      <c r="A13" s="43"/>
      <c r="B13" s="43"/>
      <c r="C13" s="211" t="s">
        <v>46</v>
      </c>
      <c r="D13" s="238"/>
      <c r="E13" s="238"/>
      <c r="F13" s="238"/>
      <c r="G13" s="238"/>
      <c r="H13" s="239"/>
    </row>
    <row r="14" spans="1:12" ht="28.5" customHeight="1" x14ac:dyDescent="0.15">
      <c r="A14" s="18"/>
      <c r="B14" s="19"/>
      <c r="C14" s="211" t="s">
        <v>49</v>
      </c>
      <c r="D14" s="238"/>
      <c r="E14" s="238"/>
      <c r="F14" s="238"/>
      <c r="G14" s="238"/>
      <c r="H14" s="239"/>
    </row>
    <row r="15" spans="1:12" ht="28.5" customHeight="1" x14ac:dyDescent="0.15">
      <c r="A15" s="20" t="s">
        <v>50</v>
      </c>
      <c r="B15" s="20" t="s">
        <v>51</v>
      </c>
      <c r="C15" s="244" t="s">
        <v>52</v>
      </c>
      <c r="D15" s="244" t="s">
        <v>53</v>
      </c>
      <c r="E15" s="240" t="s">
        <v>135</v>
      </c>
      <c r="F15" s="241"/>
      <c r="G15" s="240" t="s">
        <v>136</v>
      </c>
      <c r="H15" s="241"/>
    </row>
    <row r="16" spans="1:12" ht="28.5" customHeight="1" x14ac:dyDescent="0.15">
      <c r="A16" s="18"/>
      <c r="B16" s="19"/>
      <c r="C16" s="245"/>
      <c r="D16" s="245"/>
      <c r="E16" s="242"/>
      <c r="F16" s="243"/>
      <c r="G16" s="242"/>
      <c r="H16" s="243"/>
    </row>
    <row r="17" spans="1:12" ht="33.75" customHeight="1" x14ac:dyDescent="0.15">
      <c r="A17" s="44"/>
      <c r="B17" s="22"/>
      <c r="C17" s="246"/>
      <c r="D17" s="246"/>
      <c r="E17" s="32" t="s">
        <v>61</v>
      </c>
      <c r="F17" s="32" t="s">
        <v>62</v>
      </c>
      <c r="G17" s="32" t="s">
        <v>61</v>
      </c>
      <c r="H17" s="32" t="s">
        <v>62</v>
      </c>
    </row>
    <row r="18" spans="1:12" x14ac:dyDescent="0.15">
      <c r="A18" s="24"/>
      <c r="B18" s="24"/>
      <c r="C18" s="43"/>
      <c r="D18" s="43"/>
      <c r="E18" s="24" t="s">
        <v>63</v>
      </c>
      <c r="F18" s="24" t="s">
        <v>63</v>
      </c>
      <c r="G18" s="24" t="s">
        <v>63</v>
      </c>
      <c r="H18" s="24" t="s">
        <v>63</v>
      </c>
    </row>
    <row r="19" spans="1:12" s="26" customFormat="1" ht="15.75" customHeight="1" x14ac:dyDescent="0.15">
      <c r="A19" s="25" t="str">
        <f>児童数!A19</f>
        <v>大阪府</v>
      </c>
      <c r="B19" s="25" t="str">
        <f>児童数!B19</f>
        <v>忠岡町</v>
      </c>
      <c r="C19" s="142" t="s">
        <v>147</v>
      </c>
      <c r="D19" s="142" t="s">
        <v>148</v>
      </c>
      <c r="E19" s="25"/>
      <c r="F19" s="25"/>
      <c r="G19" s="25"/>
      <c r="H19" s="25"/>
    </row>
    <row r="20" spans="1:12" ht="15.75" customHeight="1" x14ac:dyDescent="0.15">
      <c r="A20" s="27"/>
      <c r="B20" s="168" t="s">
        <v>123</v>
      </c>
      <c r="C20" s="143" t="s">
        <v>126</v>
      </c>
      <c r="D20" s="143" t="s">
        <v>127</v>
      </c>
      <c r="E20" s="111" t="s">
        <v>126</v>
      </c>
      <c r="F20" s="111" t="s">
        <v>127</v>
      </c>
      <c r="G20" s="82"/>
      <c r="H20" s="111" t="s">
        <v>127</v>
      </c>
    </row>
    <row r="21" spans="1:12" ht="15.75" customHeight="1" x14ac:dyDescent="0.15">
      <c r="A21" s="27"/>
      <c r="B21" s="172" t="s">
        <v>122</v>
      </c>
      <c r="C21" s="143" t="s">
        <v>127</v>
      </c>
      <c r="D21" s="143" t="s">
        <v>127</v>
      </c>
      <c r="E21" s="111" t="s">
        <v>127</v>
      </c>
      <c r="F21" s="111" t="s">
        <v>127</v>
      </c>
      <c r="G21" s="82"/>
      <c r="H21" s="111" t="s">
        <v>127</v>
      </c>
    </row>
    <row r="22" spans="1:12" ht="15.75" customHeight="1" x14ac:dyDescent="0.15">
      <c r="A22" s="72"/>
      <c r="B22" s="174" t="s">
        <v>121</v>
      </c>
      <c r="C22" s="144" t="s">
        <v>127</v>
      </c>
      <c r="D22" s="144" t="s">
        <v>126</v>
      </c>
      <c r="E22" s="115" t="s">
        <v>127</v>
      </c>
      <c r="F22" s="115" t="s">
        <v>127</v>
      </c>
      <c r="G22" s="87"/>
      <c r="H22" s="115" t="s">
        <v>127</v>
      </c>
    </row>
    <row r="23" spans="1:12" ht="15.75" customHeight="1" x14ac:dyDescent="0.15">
      <c r="A23" s="25"/>
      <c r="B23" s="171" t="s">
        <v>0</v>
      </c>
      <c r="C23" s="145" t="s">
        <v>127</v>
      </c>
      <c r="D23" s="145" t="s">
        <v>126</v>
      </c>
      <c r="E23" s="92">
        <v>92</v>
      </c>
      <c r="F23" s="92">
        <v>45</v>
      </c>
      <c r="G23" s="92"/>
      <c r="H23" s="92"/>
    </row>
    <row r="24" spans="1:12" ht="15.75" customHeight="1" x14ac:dyDescent="0.15">
      <c r="A24" s="27"/>
      <c r="B24" s="172" t="s">
        <v>3</v>
      </c>
      <c r="C24" s="143" t="s">
        <v>127</v>
      </c>
      <c r="D24" s="143" t="s">
        <v>127</v>
      </c>
      <c r="E24" s="82">
        <v>91</v>
      </c>
      <c r="F24" s="82">
        <v>44</v>
      </c>
      <c r="G24" s="82"/>
      <c r="H24" s="82"/>
    </row>
    <row r="25" spans="1:12" ht="15.75" customHeight="1" x14ac:dyDescent="0.15">
      <c r="A25" s="27"/>
      <c r="B25" s="168" t="s">
        <v>4</v>
      </c>
      <c r="C25" s="143" t="s">
        <v>127</v>
      </c>
      <c r="D25" s="143" t="s">
        <v>127</v>
      </c>
      <c r="E25" s="82">
        <v>88</v>
      </c>
      <c r="F25" s="82">
        <v>40</v>
      </c>
      <c r="G25" s="82"/>
      <c r="H25" s="82"/>
    </row>
    <row r="26" spans="1:12" ht="15.75" customHeight="1" x14ac:dyDescent="0.15">
      <c r="A26" s="27"/>
      <c r="B26" s="172" t="s">
        <v>5</v>
      </c>
      <c r="C26" s="143" t="s">
        <v>127</v>
      </c>
      <c r="D26" s="143" t="s">
        <v>126</v>
      </c>
      <c r="E26" s="82">
        <v>85</v>
      </c>
      <c r="F26" s="82">
        <v>40</v>
      </c>
      <c r="G26" s="82"/>
      <c r="H26" s="82"/>
    </row>
    <row r="27" spans="1:12" ht="15.75" customHeight="1" x14ac:dyDescent="0.15">
      <c r="A27" s="71"/>
      <c r="B27" s="173" t="s">
        <v>6</v>
      </c>
      <c r="C27" s="146" t="s">
        <v>127</v>
      </c>
      <c r="D27" s="146" t="s">
        <v>127</v>
      </c>
      <c r="E27" s="56">
        <v>82</v>
      </c>
      <c r="F27" s="56">
        <v>39</v>
      </c>
      <c r="G27" s="56"/>
      <c r="H27" s="56"/>
    </row>
    <row r="29" spans="1:12" ht="30" customHeight="1" x14ac:dyDescent="0.15">
      <c r="A29" s="43"/>
      <c r="B29" s="43"/>
      <c r="C29" s="211" t="s">
        <v>46</v>
      </c>
      <c r="D29" s="238"/>
      <c r="E29" s="238"/>
      <c r="F29" s="238"/>
      <c r="G29" s="238"/>
      <c r="H29" s="238"/>
      <c r="I29" s="238"/>
      <c r="J29" s="238"/>
      <c r="K29" s="238"/>
      <c r="L29" s="239"/>
    </row>
    <row r="30" spans="1:12" ht="28.5" customHeight="1" x14ac:dyDescent="0.15">
      <c r="A30" s="18"/>
      <c r="B30" s="19"/>
      <c r="C30" s="211" t="s">
        <v>49</v>
      </c>
      <c r="D30" s="238"/>
      <c r="E30" s="238"/>
      <c r="F30" s="238"/>
      <c r="G30" s="238"/>
      <c r="H30" s="238"/>
      <c r="I30" s="238"/>
      <c r="J30" s="238"/>
      <c r="K30" s="238"/>
      <c r="L30" s="239"/>
    </row>
    <row r="31" spans="1:12" ht="28.5" customHeight="1" x14ac:dyDescent="0.15">
      <c r="A31" s="20" t="s">
        <v>50</v>
      </c>
      <c r="B31" s="20" t="s">
        <v>51</v>
      </c>
      <c r="C31" s="244" t="s">
        <v>52</v>
      </c>
      <c r="D31" s="244" t="s">
        <v>53</v>
      </c>
      <c r="E31" s="211" t="s">
        <v>54</v>
      </c>
      <c r="F31" s="238"/>
      <c r="G31" s="238"/>
      <c r="H31" s="239"/>
      <c r="I31" s="211" t="s">
        <v>55</v>
      </c>
      <c r="J31" s="238"/>
      <c r="K31" s="238"/>
      <c r="L31" s="239"/>
    </row>
    <row r="32" spans="1:12" ht="28.5" customHeight="1" x14ac:dyDescent="0.15">
      <c r="A32" s="18"/>
      <c r="B32" s="19"/>
      <c r="C32" s="245"/>
      <c r="D32" s="245"/>
      <c r="E32" s="211" t="s">
        <v>61</v>
      </c>
      <c r="F32" s="213"/>
      <c r="G32" s="211" t="s">
        <v>62</v>
      </c>
      <c r="H32" s="213"/>
      <c r="I32" s="211" t="s">
        <v>61</v>
      </c>
      <c r="J32" s="213"/>
      <c r="K32" s="211" t="s">
        <v>62</v>
      </c>
      <c r="L32" s="213"/>
    </row>
    <row r="33" spans="1:12" ht="33.75" customHeight="1" x14ac:dyDescent="0.15">
      <c r="A33" s="44"/>
      <c r="B33" s="22"/>
      <c r="C33" s="246"/>
      <c r="D33" s="246"/>
      <c r="E33" s="43" t="s">
        <v>47</v>
      </c>
      <c r="F33" s="43" t="s">
        <v>48</v>
      </c>
      <c r="G33" s="43" t="s">
        <v>47</v>
      </c>
      <c r="H33" s="43" t="s">
        <v>48</v>
      </c>
      <c r="I33" s="43" t="s">
        <v>47</v>
      </c>
      <c r="J33" s="43" t="s">
        <v>48</v>
      </c>
      <c r="K33" s="43" t="s">
        <v>47</v>
      </c>
      <c r="L33" s="43" t="s">
        <v>48</v>
      </c>
    </row>
    <row r="34" spans="1:12" x14ac:dyDescent="0.15">
      <c r="A34" s="24"/>
      <c r="B34" s="24"/>
      <c r="C34" s="43"/>
      <c r="D34" s="43"/>
      <c r="E34" s="24" t="s">
        <v>63</v>
      </c>
      <c r="F34" s="24" t="s">
        <v>63</v>
      </c>
      <c r="G34" s="24" t="s">
        <v>63</v>
      </c>
      <c r="H34" s="24" t="s">
        <v>63</v>
      </c>
      <c r="I34" s="24" t="s">
        <v>63</v>
      </c>
      <c r="J34" s="24" t="s">
        <v>63</v>
      </c>
      <c r="K34" s="24" t="s">
        <v>63</v>
      </c>
      <c r="L34" s="24" t="s">
        <v>63</v>
      </c>
    </row>
    <row r="35" spans="1:12" s="26" customFormat="1" ht="15.75" customHeight="1" x14ac:dyDescent="0.15">
      <c r="A35" s="22" t="str">
        <f>A19</f>
        <v>大阪府</v>
      </c>
      <c r="B35" s="22" t="str">
        <f>B19</f>
        <v>忠岡町</v>
      </c>
      <c r="C35" s="48" t="str">
        <f>C19</f>
        <v>有</v>
      </c>
      <c r="D35" s="48" t="str">
        <f>D19</f>
        <v>５歳児</v>
      </c>
      <c r="E35" s="22">
        <f>E25</f>
        <v>88</v>
      </c>
      <c r="F35" s="22">
        <f>E27</f>
        <v>82</v>
      </c>
      <c r="G35" s="22">
        <f>F25</f>
        <v>40</v>
      </c>
      <c r="H35" s="22">
        <f>F27</f>
        <v>39</v>
      </c>
      <c r="I35" s="22">
        <f>G25</f>
        <v>0</v>
      </c>
      <c r="J35" s="22">
        <f>G27</f>
        <v>0</v>
      </c>
      <c r="K35" s="22">
        <f>H25</f>
        <v>0</v>
      </c>
      <c r="L35" s="22">
        <f>H27</f>
        <v>0</v>
      </c>
    </row>
  </sheetData>
  <mergeCells count="16">
    <mergeCell ref="K32:L32"/>
    <mergeCell ref="E32:F32"/>
    <mergeCell ref="G32:H32"/>
    <mergeCell ref="I32:J32"/>
    <mergeCell ref="C29:L29"/>
    <mergeCell ref="C30:L30"/>
    <mergeCell ref="C31:C33"/>
    <mergeCell ref="D31:D33"/>
    <mergeCell ref="E31:H31"/>
    <mergeCell ref="I31:L31"/>
    <mergeCell ref="C13:H13"/>
    <mergeCell ref="E15:F16"/>
    <mergeCell ref="G15:H16"/>
    <mergeCell ref="C14:H14"/>
    <mergeCell ref="C15:C17"/>
    <mergeCell ref="D15:D17"/>
  </mergeCells>
  <phoneticPr fontId="7"/>
  <dataValidations count="2">
    <dataValidation type="list" allowBlank="1" showInputMessage="1" showErrorMessage="1" sqref="D19 D28 D36:D1048576 D34">
      <formula1>"５歳児,就学児"</formula1>
    </dataValidation>
    <dataValidation type="list" allowBlank="1" showInputMessage="1" showErrorMessage="1" sqref="C19 C28 C36:C1048576 C34">
      <formula1>"有,無"</formula1>
    </dataValidation>
  </dataValidations>
  <printOptions horizontalCentered="1"/>
  <pageMargins left="0.31496062992125984" right="0.31496062992125984" top="0.55118110236220474" bottom="0.35433070866141736"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6" zoomScale="75" zoomScaleNormal="75" workbookViewId="0">
      <pane xSplit="2" topLeftCell="C1" activePane="topRight" state="frozen"/>
      <selection pane="topRight" activeCell="Z28" sqref="Z28"/>
    </sheetView>
  </sheetViews>
  <sheetFormatPr defaultRowHeight="13.5" x14ac:dyDescent="0.15"/>
  <cols>
    <col min="1" max="2" width="13" style="149" customWidth="1"/>
    <col min="3" max="5" width="7.625" style="149" customWidth="1"/>
    <col min="6" max="19" width="11.125" style="149" customWidth="1"/>
    <col min="20" max="36" width="10.625" style="149" customWidth="1"/>
    <col min="37" max="16384" width="9" style="149"/>
  </cols>
  <sheetData>
    <row r="1" spans="1:36" s="147" customFormat="1" ht="28.5" customHeight="1" x14ac:dyDescent="0.15">
      <c r="A1" s="37"/>
      <c r="B1" s="148"/>
      <c r="C1" s="162" t="s">
        <v>137</v>
      </c>
      <c r="D1" s="148"/>
      <c r="G1" s="163"/>
      <c r="H1" s="163"/>
      <c r="I1" s="163"/>
      <c r="J1" s="163"/>
      <c r="K1" s="163"/>
      <c r="L1" s="163"/>
      <c r="M1" s="163"/>
      <c r="N1" s="108"/>
      <c r="O1" s="108"/>
      <c r="P1" s="108" t="s">
        <v>22</v>
      </c>
      <c r="Q1" s="109" t="str">
        <f>児童数!$M$1</f>
        <v>忠岡町</v>
      </c>
      <c r="R1" s="108" t="s">
        <v>24</v>
      </c>
      <c r="S1" s="195" t="s">
        <v>145</v>
      </c>
      <c r="T1" s="191" t="s">
        <v>137</v>
      </c>
      <c r="U1" s="192"/>
      <c r="V1" s="192"/>
      <c r="W1" s="192"/>
      <c r="X1" s="192"/>
      <c r="Y1" s="192"/>
      <c r="Z1" s="192"/>
      <c r="AA1" s="192"/>
      <c r="AB1" s="192"/>
      <c r="AC1" s="192"/>
      <c r="AD1" s="192"/>
      <c r="AE1" s="192"/>
      <c r="AF1" s="192"/>
      <c r="AG1" s="192"/>
      <c r="AH1" s="192"/>
      <c r="AI1" s="192"/>
      <c r="AJ1" s="192"/>
    </row>
    <row r="2" spans="1:36" ht="28.5" customHeight="1" x14ac:dyDescent="0.15">
      <c r="A2" s="149" t="s">
        <v>142</v>
      </c>
      <c r="B2" s="36"/>
      <c r="C2" s="164" t="s">
        <v>139</v>
      </c>
      <c r="D2" s="150"/>
      <c r="G2" s="165"/>
      <c r="H2" s="165"/>
      <c r="I2" s="165"/>
      <c r="J2" s="165"/>
      <c r="K2" s="165"/>
      <c r="L2" s="165"/>
      <c r="M2" s="165"/>
      <c r="N2" s="108"/>
      <c r="O2" s="108"/>
      <c r="P2" s="108" t="s">
        <v>23</v>
      </c>
      <c r="Q2" s="196" t="s">
        <v>144</v>
      </c>
      <c r="R2" s="108" t="s">
        <v>25</v>
      </c>
      <c r="S2" s="196" t="s">
        <v>146</v>
      </c>
      <c r="T2" s="193" t="s">
        <v>64</v>
      </c>
      <c r="U2" s="192"/>
      <c r="V2" s="192"/>
      <c r="W2" s="192"/>
      <c r="X2" s="192"/>
      <c r="Y2" s="192"/>
      <c r="Z2" s="192"/>
      <c r="AA2" s="192"/>
      <c r="AB2" s="192"/>
      <c r="AC2" s="192"/>
      <c r="AD2" s="192"/>
      <c r="AE2" s="192"/>
      <c r="AF2" s="192"/>
      <c r="AG2" s="192"/>
      <c r="AH2" s="192"/>
      <c r="AI2" s="192"/>
      <c r="AJ2" s="192"/>
    </row>
    <row r="13" spans="1:36" ht="30" customHeight="1" x14ac:dyDescent="0.15">
      <c r="A13" s="151"/>
      <c r="B13" s="151"/>
      <c r="C13" s="276" t="s">
        <v>46</v>
      </c>
      <c r="D13" s="252"/>
      <c r="E13" s="252"/>
      <c r="F13" s="252"/>
      <c r="G13" s="252"/>
      <c r="H13" s="252"/>
      <c r="I13" s="252"/>
      <c r="J13" s="252"/>
      <c r="K13" s="252"/>
      <c r="L13" s="252"/>
      <c r="M13" s="252"/>
      <c r="N13" s="252"/>
      <c r="O13" s="252"/>
      <c r="P13" s="252"/>
      <c r="Q13" s="252"/>
      <c r="R13" s="252"/>
      <c r="S13" s="253"/>
      <c r="T13" s="251" t="s">
        <v>46</v>
      </c>
      <c r="U13" s="252"/>
      <c r="V13" s="252"/>
      <c r="W13" s="252"/>
      <c r="X13" s="252"/>
      <c r="Y13" s="252"/>
      <c r="Z13" s="252"/>
      <c r="AA13" s="252"/>
      <c r="AB13" s="252"/>
      <c r="AC13" s="252"/>
      <c r="AD13" s="252"/>
      <c r="AE13" s="252"/>
      <c r="AF13" s="252"/>
      <c r="AG13" s="252"/>
      <c r="AH13" s="252"/>
      <c r="AI13" s="252"/>
      <c r="AJ13" s="253"/>
    </row>
    <row r="14" spans="1:36" ht="28.5" customHeight="1" x14ac:dyDescent="0.15">
      <c r="A14" s="152"/>
      <c r="B14" s="153"/>
      <c r="C14" s="265" t="s">
        <v>68</v>
      </c>
      <c r="D14" s="271"/>
      <c r="E14" s="266"/>
      <c r="F14" s="254" t="s">
        <v>138</v>
      </c>
      <c r="G14" s="255"/>
      <c r="H14" s="255"/>
      <c r="I14" s="256"/>
      <c r="J14" s="248" t="s">
        <v>70</v>
      </c>
      <c r="K14" s="259"/>
      <c r="L14" s="259"/>
      <c r="M14" s="259"/>
      <c r="N14" s="259"/>
      <c r="O14" s="260"/>
      <c r="P14" s="265" t="s">
        <v>71</v>
      </c>
      <c r="Q14" s="266"/>
      <c r="R14" s="265" t="s">
        <v>72</v>
      </c>
      <c r="S14" s="266"/>
      <c r="T14" s="265" t="s">
        <v>73</v>
      </c>
      <c r="U14" s="271"/>
      <c r="V14" s="266"/>
      <c r="W14" s="265" t="s">
        <v>74</v>
      </c>
      <c r="X14" s="271"/>
      <c r="Y14" s="266"/>
      <c r="Z14" s="265" t="s">
        <v>75</v>
      </c>
      <c r="AA14" s="266"/>
      <c r="AB14" s="265" t="s">
        <v>76</v>
      </c>
      <c r="AC14" s="271"/>
      <c r="AD14" s="266"/>
      <c r="AE14" s="265" t="s">
        <v>77</v>
      </c>
      <c r="AF14" s="271"/>
      <c r="AG14" s="266"/>
      <c r="AH14" s="247" t="s">
        <v>78</v>
      </c>
      <c r="AI14" s="247"/>
      <c r="AJ14" s="247"/>
    </row>
    <row r="15" spans="1:36" ht="28.5" customHeight="1" x14ac:dyDescent="0.15">
      <c r="A15" s="154" t="s">
        <v>50</v>
      </c>
      <c r="B15" s="154" t="s">
        <v>51</v>
      </c>
      <c r="C15" s="267"/>
      <c r="D15" s="272"/>
      <c r="E15" s="268"/>
      <c r="F15" s="257"/>
      <c r="G15" s="257"/>
      <c r="H15" s="257"/>
      <c r="I15" s="258"/>
      <c r="J15" s="248" t="s">
        <v>79</v>
      </c>
      <c r="K15" s="249"/>
      <c r="L15" s="249"/>
      <c r="M15" s="250"/>
      <c r="N15" s="265" t="s">
        <v>80</v>
      </c>
      <c r="O15" s="266"/>
      <c r="P15" s="267"/>
      <c r="Q15" s="268"/>
      <c r="R15" s="267"/>
      <c r="S15" s="268"/>
      <c r="T15" s="267"/>
      <c r="U15" s="272"/>
      <c r="V15" s="268"/>
      <c r="W15" s="267"/>
      <c r="X15" s="272"/>
      <c r="Y15" s="268"/>
      <c r="Z15" s="267"/>
      <c r="AA15" s="268"/>
      <c r="AB15" s="267"/>
      <c r="AC15" s="272"/>
      <c r="AD15" s="268"/>
      <c r="AE15" s="267"/>
      <c r="AF15" s="272"/>
      <c r="AG15" s="268"/>
      <c r="AH15" s="247"/>
      <c r="AI15" s="247"/>
      <c r="AJ15" s="247"/>
    </row>
    <row r="16" spans="1:36" ht="28.5" customHeight="1" x14ac:dyDescent="0.15">
      <c r="A16" s="152"/>
      <c r="B16" s="153"/>
      <c r="C16" s="267"/>
      <c r="D16" s="272"/>
      <c r="E16" s="268"/>
      <c r="F16" s="274" t="s">
        <v>82</v>
      </c>
      <c r="G16" s="274" t="s">
        <v>83</v>
      </c>
      <c r="H16" s="274" t="s">
        <v>84</v>
      </c>
      <c r="I16" s="274" t="s">
        <v>85</v>
      </c>
      <c r="J16" s="261" t="s">
        <v>86</v>
      </c>
      <c r="K16" s="262"/>
      <c r="L16" s="261" t="s">
        <v>87</v>
      </c>
      <c r="M16" s="262"/>
      <c r="N16" s="267"/>
      <c r="O16" s="268"/>
      <c r="P16" s="267"/>
      <c r="Q16" s="268"/>
      <c r="R16" s="267"/>
      <c r="S16" s="268"/>
      <c r="T16" s="267"/>
      <c r="U16" s="272"/>
      <c r="V16" s="268"/>
      <c r="W16" s="267"/>
      <c r="X16" s="272"/>
      <c r="Y16" s="268"/>
      <c r="Z16" s="267"/>
      <c r="AA16" s="268"/>
      <c r="AB16" s="267"/>
      <c r="AC16" s="272"/>
      <c r="AD16" s="268"/>
      <c r="AE16" s="267"/>
      <c r="AF16" s="272"/>
      <c r="AG16" s="268"/>
      <c r="AH16" s="316" t="s">
        <v>31</v>
      </c>
      <c r="AI16" s="265" t="s">
        <v>21</v>
      </c>
      <c r="AJ16" s="262"/>
    </row>
    <row r="17" spans="1:36" ht="33.75" customHeight="1" x14ac:dyDescent="0.15">
      <c r="A17" s="155"/>
      <c r="B17" s="156"/>
      <c r="C17" s="269"/>
      <c r="D17" s="273"/>
      <c r="E17" s="270"/>
      <c r="F17" s="275"/>
      <c r="G17" s="275"/>
      <c r="H17" s="275"/>
      <c r="I17" s="275"/>
      <c r="J17" s="263"/>
      <c r="K17" s="264"/>
      <c r="L17" s="263"/>
      <c r="M17" s="264"/>
      <c r="N17" s="269"/>
      <c r="O17" s="270"/>
      <c r="P17" s="269"/>
      <c r="Q17" s="270"/>
      <c r="R17" s="269"/>
      <c r="S17" s="270"/>
      <c r="T17" s="269"/>
      <c r="U17" s="273"/>
      <c r="V17" s="270"/>
      <c r="W17" s="269"/>
      <c r="X17" s="273"/>
      <c r="Y17" s="270"/>
      <c r="Z17" s="269"/>
      <c r="AA17" s="270"/>
      <c r="AB17" s="269"/>
      <c r="AC17" s="273"/>
      <c r="AD17" s="270"/>
      <c r="AE17" s="269"/>
      <c r="AF17" s="273"/>
      <c r="AG17" s="270"/>
      <c r="AH17" s="317"/>
      <c r="AI17" s="263"/>
      <c r="AJ17" s="264"/>
    </row>
    <row r="18" spans="1:36" x14ac:dyDescent="0.15">
      <c r="A18" s="158"/>
      <c r="B18" s="158"/>
      <c r="C18" s="302" t="s">
        <v>63</v>
      </c>
      <c r="D18" s="303"/>
      <c r="E18" s="304"/>
      <c r="F18" s="158" t="s">
        <v>91</v>
      </c>
      <c r="G18" s="158" t="s">
        <v>91</v>
      </c>
      <c r="H18" s="158" t="s">
        <v>91</v>
      </c>
      <c r="I18" s="158" t="s">
        <v>91</v>
      </c>
      <c r="J18" s="277" t="s">
        <v>91</v>
      </c>
      <c r="K18" s="278"/>
      <c r="L18" s="277" t="s">
        <v>91</v>
      </c>
      <c r="M18" s="278"/>
      <c r="N18" s="277" t="s">
        <v>91</v>
      </c>
      <c r="O18" s="278"/>
      <c r="P18" s="277" t="s">
        <v>91</v>
      </c>
      <c r="Q18" s="278"/>
      <c r="R18" s="277" t="s">
        <v>91</v>
      </c>
      <c r="S18" s="278"/>
      <c r="T18" s="277" t="s">
        <v>92</v>
      </c>
      <c r="U18" s="312"/>
      <c r="V18" s="278"/>
      <c r="W18" s="277" t="s">
        <v>93</v>
      </c>
      <c r="X18" s="312"/>
      <c r="Y18" s="278"/>
      <c r="Z18" s="277" t="s">
        <v>94</v>
      </c>
      <c r="AA18" s="278"/>
      <c r="AB18" s="277" t="s">
        <v>140</v>
      </c>
      <c r="AC18" s="312"/>
      <c r="AD18" s="278"/>
      <c r="AE18" s="277" t="s">
        <v>140</v>
      </c>
      <c r="AF18" s="312"/>
      <c r="AG18" s="278"/>
      <c r="AH18" s="158" t="s">
        <v>140</v>
      </c>
      <c r="AI18" s="277" t="s">
        <v>141</v>
      </c>
      <c r="AJ18" s="278"/>
    </row>
    <row r="19" spans="1:36" s="160" customFormat="1" ht="15.75" customHeight="1" x14ac:dyDescent="0.15">
      <c r="A19" s="159" t="s">
        <v>101</v>
      </c>
      <c r="B19" s="159" t="str">
        <f>児童数!B19</f>
        <v>忠岡町</v>
      </c>
      <c r="C19" s="305"/>
      <c r="D19" s="306"/>
      <c r="E19" s="307"/>
      <c r="F19" s="159"/>
      <c r="G19" s="159"/>
      <c r="H19" s="159"/>
      <c r="I19" s="159"/>
      <c r="J19" s="279"/>
      <c r="K19" s="280"/>
      <c r="L19" s="279"/>
      <c r="M19" s="280"/>
      <c r="N19" s="279"/>
      <c r="O19" s="280"/>
      <c r="P19" s="279"/>
      <c r="Q19" s="280"/>
      <c r="R19" s="279"/>
      <c r="S19" s="280"/>
      <c r="T19" s="279"/>
      <c r="U19" s="313"/>
      <c r="V19" s="280"/>
      <c r="W19" s="279"/>
      <c r="X19" s="313"/>
      <c r="Y19" s="280"/>
      <c r="Z19" s="279"/>
      <c r="AA19" s="280"/>
      <c r="AB19" s="279"/>
      <c r="AC19" s="313"/>
      <c r="AD19" s="280"/>
      <c r="AE19" s="279"/>
      <c r="AF19" s="313"/>
      <c r="AG19" s="280"/>
      <c r="AH19" s="159"/>
      <c r="AI19" s="279"/>
      <c r="AJ19" s="280"/>
    </row>
    <row r="20" spans="1:36" ht="15.75" customHeight="1" x14ac:dyDescent="0.15">
      <c r="A20" s="161"/>
      <c r="B20" s="175" t="s">
        <v>123</v>
      </c>
      <c r="C20" s="296">
        <v>171</v>
      </c>
      <c r="D20" s="297"/>
      <c r="E20" s="298"/>
      <c r="F20" s="183"/>
      <c r="G20" s="183">
        <v>0</v>
      </c>
      <c r="H20" s="183">
        <v>0</v>
      </c>
      <c r="I20" s="183">
        <v>0</v>
      </c>
      <c r="J20" s="281" t="s">
        <v>124</v>
      </c>
      <c r="K20" s="282"/>
      <c r="L20" s="281" t="s">
        <v>124</v>
      </c>
      <c r="M20" s="282"/>
      <c r="N20" s="285"/>
      <c r="O20" s="286"/>
      <c r="P20" s="281" t="s">
        <v>124</v>
      </c>
      <c r="Q20" s="282"/>
      <c r="R20" s="281" t="s">
        <v>124</v>
      </c>
      <c r="S20" s="282"/>
      <c r="T20" s="285">
        <v>7</v>
      </c>
      <c r="U20" s="314"/>
      <c r="V20" s="286"/>
      <c r="W20" s="285">
        <v>3777</v>
      </c>
      <c r="X20" s="314"/>
      <c r="Y20" s="286"/>
      <c r="Z20" s="281" t="s">
        <v>124</v>
      </c>
      <c r="AA20" s="282"/>
      <c r="AB20" s="285">
        <v>144</v>
      </c>
      <c r="AC20" s="314"/>
      <c r="AD20" s="286"/>
      <c r="AE20" s="285">
        <v>5</v>
      </c>
      <c r="AF20" s="314"/>
      <c r="AG20" s="286"/>
      <c r="AH20" s="183">
        <v>149</v>
      </c>
      <c r="AI20" s="285">
        <v>1869</v>
      </c>
      <c r="AJ20" s="286"/>
    </row>
    <row r="21" spans="1:36" ht="15.75" customHeight="1" x14ac:dyDescent="0.15">
      <c r="A21" s="161"/>
      <c r="B21" s="176" t="s">
        <v>122</v>
      </c>
      <c r="C21" s="296">
        <v>156</v>
      </c>
      <c r="D21" s="297"/>
      <c r="E21" s="298"/>
      <c r="F21" s="183"/>
      <c r="G21" s="183">
        <v>0</v>
      </c>
      <c r="H21" s="183">
        <v>0</v>
      </c>
      <c r="I21" s="183">
        <v>0</v>
      </c>
      <c r="J21" s="281" t="s">
        <v>124</v>
      </c>
      <c r="K21" s="282"/>
      <c r="L21" s="281" t="s">
        <v>124</v>
      </c>
      <c r="M21" s="282"/>
      <c r="N21" s="285"/>
      <c r="O21" s="286"/>
      <c r="P21" s="281" t="s">
        <v>124</v>
      </c>
      <c r="Q21" s="282"/>
      <c r="R21" s="281" t="s">
        <v>124</v>
      </c>
      <c r="S21" s="282"/>
      <c r="T21" s="285">
        <v>7</v>
      </c>
      <c r="U21" s="314"/>
      <c r="V21" s="286"/>
      <c r="W21" s="285">
        <v>3015</v>
      </c>
      <c r="X21" s="314"/>
      <c r="Y21" s="286"/>
      <c r="Z21" s="281" t="s">
        <v>124</v>
      </c>
      <c r="AA21" s="282"/>
      <c r="AB21" s="285">
        <v>143</v>
      </c>
      <c r="AC21" s="314"/>
      <c r="AD21" s="286"/>
      <c r="AE21" s="285">
        <v>10</v>
      </c>
      <c r="AF21" s="314"/>
      <c r="AG21" s="286"/>
      <c r="AH21" s="183">
        <v>133</v>
      </c>
      <c r="AI21" s="285">
        <v>1508</v>
      </c>
      <c r="AJ21" s="286"/>
    </row>
    <row r="22" spans="1:36" ht="15.75" customHeight="1" x14ac:dyDescent="0.15">
      <c r="A22" s="178"/>
      <c r="B22" s="179" t="s">
        <v>121</v>
      </c>
      <c r="C22" s="299"/>
      <c r="D22" s="300"/>
      <c r="E22" s="301"/>
      <c r="F22" s="184"/>
      <c r="G22" s="184">
        <v>0</v>
      </c>
      <c r="H22" s="184">
        <v>0</v>
      </c>
      <c r="I22" s="184">
        <v>0</v>
      </c>
      <c r="J22" s="283" t="s">
        <v>124</v>
      </c>
      <c r="K22" s="284"/>
      <c r="L22" s="283" t="s">
        <v>124</v>
      </c>
      <c r="M22" s="284"/>
      <c r="N22" s="287"/>
      <c r="O22" s="288"/>
      <c r="P22" s="283" t="s">
        <v>124</v>
      </c>
      <c r="Q22" s="284"/>
      <c r="R22" s="283" t="s">
        <v>124</v>
      </c>
      <c r="S22" s="284"/>
      <c r="T22" s="287"/>
      <c r="U22" s="315"/>
      <c r="V22" s="288"/>
      <c r="W22" s="287"/>
      <c r="X22" s="315"/>
      <c r="Y22" s="288"/>
      <c r="Z22" s="287"/>
      <c r="AA22" s="288"/>
      <c r="AB22" s="287">
        <v>135</v>
      </c>
      <c r="AC22" s="315"/>
      <c r="AD22" s="288"/>
      <c r="AE22" s="287">
        <v>7</v>
      </c>
      <c r="AF22" s="315"/>
      <c r="AG22" s="288"/>
      <c r="AH22" s="184">
        <v>135</v>
      </c>
      <c r="AI22" s="287">
        <v>1612</v>
      </c>
      <c r="AJ22" s="288"/>
    </row>
    <row r="23" spans="1:36" ht="15.75" customHeight="1" x14ac:dyDescent="0.15">
      <c r="A23" s="159"/>
      <c r="B23" s="177" t="s">
        <v>0</v>
      </c>
      <c r="C23" s="308">
        <v>228</v>
      </c>
      <c r="D23" s="309"/>
      <c r="E23" s="310"/>
      <c r="F23" s="181" t="s">
        <v>126</v>
      </c>
      <c r="G23" s="181" t="s">
        <v>124</v>
      </c>
      <c r="H23" s="181" t="s">
        <v>124</v>
      </c>
      <c r="I23" s="181" t="s">
        <v>124</v>
      </c>
      <c r="J23" s="292">
        <v>646</v>
      </c>
      <c r="K23" s="293"/>
      <c r="L23" s="292">
        <v>7883</v>
      </c>
      <c r="M23" s="293"/>
      <c r="N23" s="292">
        <v>6810</v>
      </c>
      <c r="O23" s="293"/>
      <c r="P23" s="292">
        <v>651</v>
      </c>
      <c r="Q23" s="293"/>
      <c r="R23" s="292">
        <v>0</v>
      </c>
      <c r="S23" s="293"/>
      <c r="T23" s="292">
        <v>12</v>
      </c>
      <c r="U23" s="318"/>
      <c r="V23" s="293"/>
      <c r="W23" s="292">
        <v>8148</v>
      </c>
      <c r="X23" s="318"/>
      <c r="Y23" s="293"/>
      <c r="Z23" s="292">
        <v>1</v>
      </c>
      <c r="AA23" s="293"/>
      <c r="AB23" s="292">
        <v>130</v>
      </c>
      <c r="AC23" s="318"/>
      <c r="AD23" s="293"/>
      <c r="AE23" s="292">
        <v>7</v>
      </c>
      <c r="AF23" s="318"/>
      <c r="AG23" s="293"/>
      <c r="AH23" s="185">
        <v>130</v>
      </c>
      <c r="AI23" s="292">
        <v>1552</v>
      </c>
      <c r="AJ23" s="293"/>
    </row>
    <row r="24" spans="1:36" ht="15.75" customHeight="1" x14ac:dyDescent="0.15">
      <c r="A24" s="161"/>
      <c r="B24" s="176" t="s">
        <v>3</v>
      </c>
      <c r="C24" s="296">
        <v>216</v>
      </c>
      <c r="D24" s="297"/>
      <c r="E24" s="298"/>
      <c r="F24" s="182" t="s">
        <v>124</v>
      </c>
      <c r="G24" s="182" t="s">
        <v>124</v>
      </c>
      <c r="H24" s="182" t="s">
        <v>124</v>
      </c>
      <c r="I24" s="182" t="s">
        <v>124</v>
      </c>
      <c r="J24" s="285">
        <v>618</v>
      </c>
      <c r="K24" s="286"/>
      <c r="L24" s="285">
        <v>7548</v>
      </c>
      <c r="M24" s="286"/>
      <c r="N24" s="285">
        <v>6534</v>
      </c>
      <c r="O24" s="286"/>
      <c r="P24" s="285">
        <v>625</v>
      </c>
      <c r="Q24" s="286"/>
      <c r="R24" s="285">
        <v>0</v>
      </c>
      <c r="S24" s="286"/>
      <c r="T24" s="285">
        <v>12</v>
      </c>
      <c r="U24" s="314"/>
      <c r="V24" s="286"/>
      <c r="W24" s="285">
        <v>7824</v>
      </c>
      <c r="X24" s="314"/>
      <c r="Y24" s="286"/>
      <c r="Z24" s="285">
        <v>1</v>
      </c>
      <c r="AA24" s="286"/>
      <c r="AB24" s="285">
        <v>127</v>
      </c>
      <c r="AC24" s="314"/>
      <c r="AD24" s="286"/>
      <c r="AE24" s="285">
        <v>7</v>
      </c>
      <c r="AF24" s="314"/>
      <c r="AG24" s="286"/>
      <c r="AH24" s="183">
        <v>127</v>
      </c>
      <c r="AI24" s="285">
        <v>1516</v>
      </c>
      <c r="AJ24" s="286"/>
    </row>
    <row r="25" spans="1:36" ht="15.75" customHeight="1" x14ac:dyDescent="0.15">
      <c r="A25" s="161"/>
      <c r="B25" s="175" t="s">
        <v>4</v>
      </c>
      <c r="C25" s="296">
        <v>204</v>
      </c>
      <c r="D25" s="297"/>
      <c r="E25" s="298"/>
      <c r="F25" s="182" t="s">
        <v>124</v>
      </c>
      <c r="G25" s="182" t="s">
        <v>124</v>
      </c>
      <c r="H25" s="182" t="s">
        <v>124</v>
      </c>
      <c r="I25" s="182" t="s">
        <v>124</v>
      </c>
      <c r="J25" s="285">
        <v>599</v>
      </c>
      <c r="K25" s="286"/>
      <c r="L25" s="285">
        <v>7313</v>
      </c>
      <c r="M25" s="286"/>
      <c r="N25" s="285">
        <v>6359</v>
      </c>
      <c r="O25" s="286"/>
      <c r="P25" s="285">
        <v>608</v>
      </c>
      <c r="Q25" s="286"/>
      <c r="R25" s="285">
        <v>0</v>
      </c>
      <c r="S25" s="286"/>
      <c r="T25" s="285">
        <v>11</v>
      </c>
      <c r="U25" s="314"/>
      <c r="V25" s="286"/>
      <c r="W25" s="285">
        <v>7656</v>
      </c>
      <c r="X25" s="314"/>
      <c r="Y25" s="286"/>
      <c r="Z25" s="285">
        <v>1</v>
      </c>
      <c r="AA25" s="286"/>
      <c r="AB25" s="285">
        <v>125</v>
      </c>
      <c r="AC25" s="314"/>
      <c r="AD25" s="286"/>
      <c r="AE25" s="285">
        <v>7</v>
      </c>
      <c r="AF25" s="314"/>
      <c r="AG25" s="286"/>
      <c r="AH25" s="183">
        <v>125</v>
      </c>
      <c r="AI25" s="285">
        <v>1493</v>
      </c>
      <c r="AJ25" s="286"/>
    </row>
    <row r="26" spans="1:36" ht="15.75" customHeight="1" x14ac:dyDescent="0.15">
      <c r="A26" s="161"/>
      <c r="B26" s="176" t="s">
        <v>5</v>
      </c>
      <c r="C26" s="296">
        <v>204</v>
      </c>
      <c r="D26" s="297"/>
      <c r="E26" s="298"/>
      <c r="F26" s="182" t="s">
        <v>124</v>
      </c>
      <c r="G26" s="182" t="s">
        <v>124</v>
      </c>
      <c r="H26" s="182" t="s">
        <v>124</v>
      </c>
      <c r="I26" s="182" t="s">
        <v>124</v>
      </c>
      <c r="J26" s="285">
        <v>573</v>
      </c>
      <c r="K26" s="286"/>
      <c r="L26" s="285">
        <v>5994</v>
      </c>
      <c r="M26" s="286"/>
      <c r="N26" s="285">
        <v>6182</v>
      </c>
      <c r="O26" s="286"/>
      <c r="P26" s="285">
        <v>590</v>
      </c>
      <c r="Q26" s="286"/>
      <c r="R26" s="285">
        <v>0</v>
      </c>
      <c r="S26" s="286"/>
      <c r="T26" s="285">
        <v>11</v>
      </c>
      <c r="U26" s="314"/>
      <c r="V26" s="286"/>
      <c r="W26" s="285">
        <v>7548</v>
      </c>
      <c r="X26" s="314"/>
      <c r="Y26" s="286"/>
      <c r="Z26" s="285">
        <v>1</v>
      </c>
      <c r="AA26" s="286"/>
      <c r="AB26" s="285">
        <v>124</v>
      </c>
      <c r="AC26" s="314"/>
      <c r="AD26" s="286"/>
      <c r="AE26" s="285">
        <v>6</v>
      </c>
      <c r="AF26" s="314"/>
      <c r="AG26" s="286"/>
      <c r="AH26" s="183">
        <v>124</v>
      </c>
      <c r="AI26" s="285">
        <v>1481</v>
      </c>
      <c r="AJ26" s="286"/>
    </row>
    <row r="27" spans="1:36" ht="15.75" customHeight="1" x14ac:dyDescent="0.15">
      <c r="A27" s="186"/>
      <c r="B27" s="187" t="s">
        <v>6</v>
      </c>
      <c r="C27" s="289">
        <v>192</v>
      </c>
      <c r="D27" s="290"/>
      <c r="E27" s="291"/>
      <c r="F27" s="189" t="s">
        <v>124</v>
      </c>
      <c r="G27" s="189" t="s">
        <v>124</v>
      </c>
      <c r="H27" s="189" t="s">
        <v>124</v>
      </c>
      <c r="I27" s="189" t="s">
        <v>124</v>
      </c>
      <c r="J27" s="294">
        <v>548</v>
      </c>
      <c r="K27" s="295"/>
      <c r="L27" s="294">
        <v>6692</v>
      </c>
      <c r="M27" s="295"/>
      <c r="N27" s="294">
        <v>6021</v>
      </c>
      <c r="O27" s="295"/>
      <c r="P27" s="294">
        <v>574</v>
      </c>
      <c r="Q27" s="295"/>
      <c r="R27" s="294">
        <v>0</v>
      </c>
      <c r="S27" s="295"/>
      <c r="T27" s="294">
        <v>11</v>
      </c>
      <c r="U27" s="311"/>
      <c r="V27" s="295"/>
      <c r="W27" s="294">
        <v>7476</v>
      </c>
      <c r="X27" s="311"/>
      <c r="Y27" s="295"/>
      <c r="Z27" s="294">
        <v>1</v>
      </c>
      <c r="AA27" s="295"/>
      <c r="AB27" s="294">
        <v>123</v>
      </c>
      <c r="AC27" s="311"/>
      <c r="AD27" s="295"/>
      <c r="AE27" s="294">
        <v>6</v>
      </c>
      <c r="AF27" s="311"/>
      <c r="AG27" s="295"/>
      <c r="AH27" s="188">
        <v>123</v>
      </c>
      <c r="AI27" s="294">
        <v>1469</v>
      </c>
      <c r="AJ27" s="295"/>
    </row>
    <row r="28" spans="1:36" x14ac:dyDescent="0.15">
      <c r="J28" s="194"/>
    </row>
    <row r="29" spans="1:36" ht="30" customHeight="1" x14ac:dyDescent="0.15">
      <c r="A29" s="151"/>
      <c r="B29" s="151"/>
      <c r="C29" s="190" t="s">
        <v>46</v>
      </c>
      <c r="D29" s="166"/>
      <c r="E29" s="167"/>
      <c r="F29" s="190" t="s">
        <v>46</v>
      </c>
      <c r="G29" s="166"/>
      <c r="H29" s="166"/>
      <c r="I29" s="166"/>
      <c r="J29" s="166"/>
      <c r="K29" s="166"/>
      <c r="L29" s="166"/>
      <c r="M29" s="166"/>
      <c r="N29" s="166"/>
      <c r="O29" s="166"/>
      <c r="P29" s="166"/>
      <c r="Q29" s="166"/>
      <c r="R29" s="166"/>
      <c r="S29" s="167"/>
      <c r="T29" s="180" t="s">
        <v>46</v>
      </c>
      <c r="U29" s="166"/>
      <c r="V29" s="166"/>
      <c r="W29" s="166"/>
      <c r="X29" s="166"/>
      <c r="Y29" s="166"/>
      <c r="Z29" s="166"/>
      <c r="AA29" s="166"/>
      <c r="AB29" s="166"/>
      <c r="AC29" s="166"/>
      <c r="AD29" s="166"/>
      <c r="AE29" s="166"/>
      <c r="AF29" s="166"/>
      <c r="AG29" s="166"/>
      <c r="AH29" s="166"/>
      <c r="AI29" s="166"/>
      <c r="AJ29" s="167"/>
    </row>
    <row r="30" spans="1:36" ht="28.5" customHeight="1" x14ac:dyDescent="0.15">
      <c r="A30" s="152"/>
      <c r="B30" s="153"/>
      <c r="C30" s="261" t="s">
        <v>68</v>
      </c>
      <c r="D30" s="319"/>
      <c r="E30" s="262"/>
      <c r="F30" s="255" t="s">
        <v>69</v>
      </c>
      <c r="G30" s="255"/>
      <c r="H30" s="255"/>
      <c r="I30" s="256"/>
      <c r="J30" s="248" t="s">
        <v>70</v>
      </c>
      <c r="K30" s="259"/>
      <c r="L30" s="259"/>
      <c r="M30" s="259"/>
      <c r="N30" s="259"/>
      <c r="O30" s="260"/>
      <c r="P30" s="321" t="s">
        <v>71</v>
      </c>
      <c r="Q30" s="322"/>
      <c r="R30" s="321" t="s">
        <v>72</v>
      </c>
      <c r="S30" s="322"/>
      <c r="T30" s="261" t="s">
        <v>73</v>
      </c>
      <c r="U30" s="319"/>
      <c r="V30" s="262"/>
      <c r="W30" s="261" t="s">
        <v>74</v>
      </c>
      <c r="X30" s="319"/>
      <c r="Y30" s="262"/>
      <c r="Z30" s="319" t="s">
        <v>75</v>
      </c>
      <c r="AA30" s="262"/>
      <c r="AB30" s="261" t="s">
        <v>76</v>
      </c>
      <c r="AC30" s="319"/>
      <c r="AD30" s="262"/>
      <c r="AE30" s="261" t="s">
        <v>77</v>
      </c>
      <c r="AF30" s="319"/>
      <c r="AG30" s="262"/>
      <c r="AH30" s="261" t="s">
        <v>78</v>
      </c>
      <c r="AI30" s="319"/>
      <c r="AJ30" s="262"/>
    </row>
    <row r="31" spans="1:36" ht="28.5" customHeight="1" x14ac:dyDescent="0.15">
      <c r="A31" s="154" t="s">
        <v>50</v>
      </c>
      <c r="B31" s="154" t="s">
        <v>51</v>
      </c>
      <c r="C31" s="263"/>
      <c r="D31" s="320"/>
      <c r="E31" s="264"/>
      <c r="F31" s="257"/>
      <c r="G31" s="257"/>
      <c r="H31" s="257"/>
      <c r="I31" s="258"/>
      <c r="J31" s="248" t="s">
        <v>79</v>
      </c>
      <c r="K31" s="249"/>
      <c r="L31" s="249"/>
      <c r="M31" s="250"/>
      <c r="N31" s="321" t="s">
        <v>80</v>
      </c>
      <c r="O31" s="322"/>
      <c r="P31" s="325"/>
      <c r="Q31" s="326"/>
      <c r="R31" s="325"/>
      <c r="S31" s="326"/>
      <c r="T31" s="263"/>
      <c r="U31" s="320"/>
      <c r="V31" s="264"/>
      <c r="W31" s="263"/>
      <c r="X31" s="320"/>
      <c r="Y31" s="264"/>
      <c r="Z31" s="320"/>
      <c r="AA31" s="264"/>
      <c r="AB31" s="263"/>
      <c r="AC31" s="320"/>
      <c r="AD31" s="264"/>
      <c r="AE31" s="263"/>
      <c r="AF31" s="320"/>
      <c r="AG31" s="264"/>
      <c r="AH31" s="263"/>
      <c r="AI31" s="320"/>
      <c r="AJ31" s="264"/>
    </row>
    <row r="32" spans="1:36" ht="28.5" customHeight="1" x14ac:dyDescent="0.15">
      <c r="A32" s="152"/>
      <c r="B32" s="153"/>
      <c r="C32" s="330" t="s">
        <v>81</v>
      </c>
      <c r="D32" s="316" t="s">
        <v>47</v>
      </c>
      <c r="E32" s="316" t="s">
        <v>48</v>
      </c>
      <c r="F32" s="274" t="s">
        <v>82</v>
      </c>
      <c r="G32" s="274" t="s">
        <v>83</v>
      </c>
      <c r="H32" s="274" t="s">
        <v>84</v>
      </c>
      <c r="I32" s="274" t="s">
        <v>85</v>
      </c>
      <c r="J32" s="251" t="s">
        <v>86</v>
      </c>
      <c r="K32" s="332"/>
      <c r="L32" s="251" t="s">
        <v>87</v>
      </c>
      <c r="M32" s="332"/>
      <c r="N32" s="323"/>
      <c r="O32" s="324"/>
      <c r="P32" s="327"/>
      <c r="Q32" s="328"/>
      <c r="R32" s="327"/>
      <c r="S32" s="328"/>
      <c r="T32" s="330" t="s">
        <v>81</v>
      </c>
      <c r="U32" s="316" t="s">
        <v>47</v>
      </c>
      <c r="V32" s="316" t="s">
        <v>48</v>
      </c>
      <c r="W32" s="330" t="s">
        <v>81</v>
      </c>
      <c r="X32" s="316" t="s">
        <v>47</v>
      </c>
      <c r="Y32" s="316" t="s">
        <v>48</v>
      </c>
      <c r="Z32" s="316" t="s">
        <v>47</v>
      </c>
      <c r="AA32" s="316" t="s">
        <v>48</v>
      </c>
      <c r="AB32" s="330" t="s">
        <v>81</v>
      </c>
      <c r="AC32" s="316" t="s">
        <v>47</v>
      </c>
      <c r="AD32" s="316" t="s">
        <v>48</v>
      </c>
      <c r="AE32" s="330" t="s">
        <v>81</v>
      </c>
      <c r="AF32" s="316" t="s">
        <v>47</v>
      </c>
      <c r="AG32" s="316" t="s">
        <v>48</v>
      </c>
      <c r="AH32" s="330" t="s">
        <v>81</v>
      </c>
      <c r="AI32" s="316" t="s">
        <v>47</v>
      </c>
      <c r="AJ32" s="316" t="s">
        <v>48</v>
      </c>
    </row>
    <row r="33" spans="1:36" ht="33.75" customHeight="1" x14ac:dyDescent="0.15">
      <c r="A33" s="155"/>
      <c r="B33" s="156"/>
      <c r="C33" s="331"/>
      <c r="D33" s="329"/>
      <c r="E33" s="329"/>
      <c r="F33" s="275"/>
      <c r="G33" s="275"/>
      <c r="H33" s="275"/>
      <c r="I33" s="275"/>
      <c r="J33" s="157" t="s">
        <v>47</v>
      </c>
      <c r="K33" s="157" t="s">
        <v>48</v>
      </c>
      <c r="L33" s="157" t="s">
        <v>47</v>
      </c>
      <c r="M33" s="157" t="s">
        <v>48</v>
      </c>
      <c r="N33" s="151" t="s">
        <v>47</v>
      </c>
      <c r="O33" s="151" t="s">
        <v>48</v>
      </c>
      <c r="P33" s="151" t="s">
        <v>47</v>
      </c>
      <c r="Q33" s="151" t="s">
        <v>48</v>
      </c>
      <c r="R33" s="151" t="s">
        <v>47</v>
      </c>
      <c r="S33" s="151" t="s">
        <v>48</v>
      </c>
      <c r="T33" s="331"/>
      <c r="U33" s="329"/>
      <c r="V33" s="329"/>
      <c r="W33" s="331"/>
      <c r="X33" s="329"/>
      <c r="Y33" s="329"/>
      <c r="Z33" s="329"/>
      <c r="AA33" s="329"/>
      <c r="AB33" s="331"/>
      <c r="AC33" s="329"/>
      <c r="AD33" s="329"/>
      <c r="AE33" s="331"/>
      <c r="AF33" s="329"/>
      <c r="AG33" s="329"/>
      <c r="AH33" s="331"/>
      <c r="AI33" s="329"/>
      <c r="AJ33" s="329"/>
    </row>
    <row r="34" spans="1:36" x14ac:dyDescent="0.15">
      <c r="A34" s="158"/>
      <c r="B34" s="158"/>
      <c r="C34" s="158" t="s">
        <v>63</v>
      </c>
      <c r="D34" s="158" t="s">
        <v>63</v>
      </c>
      <c r="E34" s="158" t="s">
        <v>63</v>
      </c>
      <c r="F34" s="158" t="s">
        <v>91</v>
      </c>
      <c r="G34" s="158" t="s">
        <v>91</v>
      </c>
      <c r="H34" s="158" t="s">
        <v>91</v>
      </c>
      <c r="I34" s="158" t="s">
        <v>91</v>
      </c>
      <c r="J34" s="158" t="s">
        <v>91</v>
      </c>
      <c r="K34" s="158" t="s">
        <v>91</v>
      </c>
      <c r="L34" s="158" t="s">
        <v>91</v>
      </c>
      <c r="M34" s="158" t="s">
        <v>91</v>
      </c>
      <c r="N34" s="158" t="s">
        <v>91</v>
      </c>
      <c r="O34" s="158" t="s">
        <v>91</v>
      </c>
      <c r="P34" s="158" t="s">
        <v>91</v>
      </c>
      <c r="Q34" s="158" t="s">
        <v>91</v>
      </c>
      <c r="R34" s="158" t="s">
        <v>91</v>
      </c>
      <c r="S34" s="158" t="s">
        <v>91</v>
      </c>
      <c r="T34" s="158" t="s">
        <v>92</v>
      </c>
      <c r="U34" s="158" t="s">
        <v>92</v>
      </c>
      <c r="V34" s="158" t="s">
        <v>92</v>
      </c>
      <c r="W34" s="158" t="s">
        <v>93</v>
      </c>
      <c r="X34" s="158" t="s">
        <v>93</v>
      </c>
      <c r="Y34" s="158" t="s">
        <v>93</v>
      </c>
      <c r="Z34" s="158" t="s">
        <v>94</v>
      </c>
      <c r="AA34" s="158" t="s">
        <v>94</v>
      </c>
      <c r="AB34" s="158" t="s">
        <v>63</v>
      </c>
      <c r="AC34" s="158" t="s">
        <v>63</v>
      </c>
      <c r="AD34" s="158" t="s">
        <v>63</v>
      </c>
      <c r="AE34" s="158" t="s">
        <v>63</v>
      </c>
      <c r="AF34" s="158" t="s">
        <v>63</v>
      </c>
      <c r="AG34" s="158" t="s">
        <v>63</v>
      </c>
      <c r="AH34" s="158" t="s">
        <v>63</v>
      </c>
      <c r="AI34" s="158" t="s">
        <v>63</v>
      </c>
      <c r="AJ34" s="158" t="s">
        <v>63</v>
      </c>
    </row>
    <row r="35" spans="1:36" s="160" customFormat="1" ht="15.75" customHeight="1" x14ac:dyDescent="0.15">
      <c r="A35" s="156" t="str">
        <f>A19</f>
        <v>大阪府</v>
      </c>
      <c r="B35" s="156" t="str">
        <f>B19</f>
        <v>忠岡町</v>
      </c>
      <c r="C35" s="156">
        <f>C20</f>
        <v>171</v>
      </c>
      <c r="D35" s="156">
        <f>C25</f>
        <v>204</v>
      </c>
      <c r="E35" s="156">
        <f>C27</f>
        <v>192</v>
      </c>
      <c r="F35" s="156">
        <f>F20</f>
        <v>0</v>
      </c>
      <c r="G35" s="156">
        <f>G20</f>
        <v>0</v>
      </c>
      <c r="H35" s="156">
        <f>H20</f>
        <v>0</v>
      </c>
      <c r="I35" s="156">
        <f>I20</f>
        <v>0</v>
      </c>
      <c r="J35" s="156">
        <f>J25</f>
        <v>599</v>
      </c>
      <c r="K35" s="156">
        <f>J27</f>
        <v>548</v>
      </c>
      <c r="L35" s="156">
        <f>L25</f>
        <v>7313</v>
      </c>
      <c r="M35" s="156">
        <f>L27</f>
        <v>6692</v>
      </c>
      <c r="N35" s="156">
        <f>N25</f>
        <v>6359</v>
      </c>
      <c r="O35" s="156">
        <f>N27</f>
        <v>6021</v>
      </c>
      <c r="P35" s="156">
        <f>P25</f>
        <v>608</v>
      </c>
      <c r="Q35" s="156">
        <f>P27</f>
        <v>574</v>
      </c>
      <c r="R35" s="156">
        <f>R25</f>
        <v>0</v>
      </c>
      <c r="S35" s="156">
        <f>R27</f>
        <v>0</v>
      </c>
      <c r="T35" s="156">
        <f>T20</f>
        <v>7</v>
      </c>
      <c r="U35" s="156">
        <f>T25</f>
        <v>11</v>
      </c>
      <c r="V35" s="156">
        <f>T27</f>
        <v>11</v>
      </c>
      <c r="W35" s="156">
        <f>W20</f>
        <v>3777</v>
      </c>
      <c r="X35" s="156">
        <f>W25</f>
        <v>7656</v>
      </c>
      <c r="Y35" s="156">
        <f>W27</f>
        <v>7476</v>
      </c>
      <c r="Z35" s="156">
        <f>Z25</f>
        <v>1</v>
      </c>
      <c r="AA35" s="156">
        <f>Z27</f>
        <v>1</v>
      </c>
      <c r="AB35" s="156">
        <f>AB20</f>
        <v>144</v>
      </c>
      <c r="AC35" s="156">
        <f>AB25</f>
        <v>125</v>
      </c>
      <c r="AD35" s="156">
        <f>AB27</f>
        <v>123</v>
      </c>
      <c r="AE35" s="156">
        <f>AE20</f>
        <v>5</v>
      </c>
      <c r="AF35" s="156">
        <f>AE25</f>
        <v>7</v>
      </c>
      <c r="AG35" s="156">
        <f>AE27</f>
        <v>6</v>
      </c>
      <c r="AH35" s="156">
        <f>AH20</f>
        <v>149</v>
      </c>
      <c r="AI35" s="156">
        <f>AH25</f>
        <v>125</v>
      </c>
      <c r="AJ35" s="156">
        <f>AH27</f>
        <v>123</v>
      </c>
    </row>
  </sheetData>
  <mergeCells count="182">
    <mergeCell ref="AC32:AC33"/>
    <mergeCell ref="AD32:AD33"/>
    <mergeCell ref="G32:G33"/>
    <mergeCell ref="H32:H33"/>
    <mergeCell ref="I32:I33"/>
    <mergeCell ref="J32:K32"/>
    <mergeCell ref="L32:M32"/>
    <mergeCell ref="T32:T33"/>
    <mergeCell ref="C32:C33"/>
    <mergeCell ref="D32:D33"/>
    <mergeCell ref="E32:E33"/>
    <mergeCell ref="F32:F33"/>
    <mergeCell ref="AE30:AG31"/>
    <mergeCell ref="AH30:AJ31"/>
    <mergeCell ref="J31:M31"/>
    <mergeCell ref="N31:O32"/>
    <mergeCell ref="P30:Q32"/>
    <mergeCell ref="R30:S32"/>
    <mergeCell ref="T30:V31"/>
    <mergeCell ref="W30:Y31"/>
    <mergeCell ref="Z30:AA31"/>
    <mergeCell ref="AB30:AD31"/>
    <mergeCell ref="U32:U33"/>
    <mergeCell ref="V32:V33"/>
    <mergeCell ref="W32:W33"/>
    <mergeCell ref="X32:X33"/>
    <mergeCell ref="AE32:AE33"/>
    <mergeCell ref="AF32:AF33"/>
    <mergeCell ref="AG32:AG33"/>
    <mergeCell ref="AH32:AH33"/>
    <mergeCell ref="AI32:AI33"/>
    <mergeCell ref="AJ32:AJ33"/>
    <mergeCell ref="Y32:Y33"/>
    <mergeCell ref="Z32:Z33"/>
    <mergeCell ref="AA32:AA33"/>
    <mergeCell ref="AB32:AB33"/>
    <mergeCell ref="C30:E31"/>
    <mergeCell ref="F30:I31"/>
    <mergeCell ref="J30:O30"/>
    <mergeCell ref="AI23:AJ23"/>
    <mergeCell ref="AI24:AJ24"/>
    <mergeCell ref="AI25:AJ25"/>
    <mergeCell ref="AI26:AJ26"/>
    <mergeCell ref="AI27:AJ27"/>
    <mergeCell ref="AE23:AG23"/>
    <mergeCell ref="AE24:AG24"/>
    <mergeCell ref="AE25:AG25"/>
    <mergeCell ref="AE26:AG26"/>
    <mergeCell ref="AE27:AG27"/>
    <mergeCell ref="AB27:AD27"/>
    <mergeCell ref="Z23:AA23"/>
    <mergeCell ref="Z24:AA24"/>
    <mergeCell ref="Z25:AA25"/>
    <mergeCell ref="Z26:AA26"/>
    <mergeCell ref="Z27:AA27"/>
    <mergeCell ref="W23:Y23"/>
    <mergeCell ref="W24:Y24"/>
    <mergeCell ref="W25:Y25"/>
    <mergeCell ref="W26:Y26"/>
    <mergeCell ref="W27:Y27"/>
    <mergeCell ref="T23:V23"/>
    <mergeCell ref="T24:V24"/>
    <mergeCell ref="T25:V25"/>
    <mergeCell ref="T26:V26"/>
    <mergeCell ref="AI18:AJ18"/>
    <mergeCell ref="AI19:AJ19"/>
    <mergeCell ref="AI20:AJ20"/>
    <mergeCell ref="AI21:AJ21"/>
    <mergeCell ref="AI22:AJ22"/>
    <mergeCell ref="AB23:AD23"/>
    <mergeCell ref="AB24:AD24"/>
    <mergeCell ref="AB25:AD25"/>
    <mergeCell ref="AB26:AD26"/>
    <mergeCell ref="AE18:AG18"/>
    <mergeCell ref="AE19:AG19"/>
    <mergeCell ref="AE20:AG20"/>
    <mergeCell ref="AE21:AG21"/>
    <mergeCell ref="AE22:AG22"/>
    <mergeCell ref="AB18:AD18"/>
    <mergeCell ref="AB19:AD19"/>
    <mergeCell ref="AB20:AD20"/>
    <mergeCell ref="AB21:AD21"/>
    <mergeCell ref="AB22:AD22"/>
    <mergeCell ref="R27:S27"/>
    <mergeCell ref="P23:Q23"/>
    <mergeCell ref="P24:Q24"/>
    <mergeCell ref="P25:Q25"/>
    <mergeCell ref="P26:Q26"/>
    <mergeCell ref="P27:Q27"/>
    <mergeCell ref="T27:V27"/>
    <mergeCell ref="AI16:AJ17"/>
    <mergeCell ref="W18:Y18"/>
    <mergeCell ref="W19:Y19"/>
    <mergeCell ref="W20:Y20"/>
    <mergeCell ref="T18:V18"/>
    <mergeCell ref="T19:V19"/>
    <mergeCell ref="T20:V20"/>
    <mergeCell ref="T21:V21"/>
    <mergeCell ref="T22:V22"/>
    <mergeCell ref="W21:Y21"/>
    <mergeCell ref="W22:Y22"/>
    <mergeCell ref="AH16:AH17"/>
    <mergeCell ref="Z18:AA18"/>
    <mergeCell ref="Z19:AA19"/>
    <mergeCell ref="Z20:AA20"/>
    <mergeCell ref="Z21:AA21"/>
    <mergeCell ref="Z22:AA22"/>
    <mergeCell ref="C23:E23"/>
    <mergeCell ref="C24:E24"/>
    <mergeCell ref="C25:E25"/>
    <mergeCell ref="C26:E26"/>
    <mergeCell ref="R23:S23"/>
    <mergeCell ref="R24:S24"/>
    <mergeCell ref="R25:S25"/>
    <mergeCell ref="R26:S26"/>
    <mergeCell ref="L25:M25"/>
    <mergeCell ref="L26:M26"/>
    <mergeCell ref="J23:K23"/>
    <mergeCell ref="J24:K24"/>
    <mergeCell ref="J25:K25"/>
    <mergeCell ref="J26:K26"/>
    <mergeCell ref="C27:E27"/>
    <mergeCell ref="P18:Q18"/>
    <mergeCell ref="P19:Q19"/>
    <mergeCell ref="P20:Q20"/>
    <mergeCell ref="P21:Q21"/>
    <mergeCell ref="P22:Q22"/>
    <mergeCell ref="N23:O23"/>
    <mergeCell ref="N24:O24"/>
    <mergeCell ref="N25:O25"/>
    <mergeCell ref="N26:O26"/>
    <mergeCell ref="N27:O27"/>
    <mergeCell ref="L27:M27"/>
    <mergeCell ref="J27:K27"/>
    <mergeCell ref="J19:K19"/>
    <mergeCell ref="J20:K20"/>
    <mergeCell ref="J21:K21"/>
    <mergeCell ref="J22:K22"/>
    <mergeCell ref="C21:E21"/>
    <mergeCell ref="C22:E22"/>
    <mergeCell ref="C18:E18"/>
    <mergeCell ref="C19:E19"/>
    <mergeCell ref="C20:E20"/>
    <mergeCell ref="L23:M23"/>
    <mergeCell ref="L24:M24"/>
    <mergeCell ref="L18:M18"/>
    <mergeCell ref="L19:M19"/>
    <mergeCell ref="L20:M20"/>
    <mergeCell ref="L21:M21"/>
    <mergeCell ref="L22:M22"/>
    <mergeCell ref="J18:K18"/>
    <mergeCell ref="F16:F17"/>
    <mergeCell ref="G16:G17"/>
    <mergeCell ref="W14:Y17"/>
    <mergeCell ref="R18:S18"/>
    <mergeCell ref="R19:S19"/>
    <mergeCell ref="R20:S20"/>
    <mergeCell ref="R21:S21"/>
    <mergeCell ref="R22:S22"/>
    <mergeCell ref="N18:O18"/>
    <mergeCell ref="N19:O19"/>
    <mergeCell ref="N20:O20"/>
    <mergeCell ref="N21:O21"/>
    <mergeCell ref="N22:O22"/>
    <mergeCell ref="AH14:AJ15"/>
    <mergeCell ref="J15:M15"/>
    <mergeCell ref="T13:AJ13"/>
    <mergeCell ref="F14:I15"/>
    <mergeCell ref="J14:O14"/>
    <mergeCell ref="J16:K17"/>
    <mergeCell ref="L16:M17"/>
    <mergeCell ref="N15:O17"/>
    <mergeCell ref="P14:Q17"/>
    <mergeCell ref="Z14:AA17"/>
    <mergeCell ref="AB14:AD17"/>
    <mergeCell ref="AE14:AG17"/>
    <mergeCell ref="H16:H17"/>
    <mergeCell ref="I16:I17"/>
    <mergeCell ref="R14:S17"/>
    <mergeCell ref="T14:V17"/>
    <mergeCell ref="C13:S13"/>
    <mergeCell ref="C14:E17"/>
  </mergeCells>
  <phoneticPr fontId="7"/>
  <printOptions horizontalCentered="1"/>
  <pageMargins left="0.31496062992125984" right="0.31496062992125984" top="0.55118110236220474" bottom="0.35433070866141736" header="0.31496062992125984" footer="0.31496062992125984"/>
  <pageSetup paperSize="8" orientation="landscape" r:id="rId1"/>
  <ignoredErrors>
    <ignoredError sqref="K35:M35 N35:O35 Q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児童数</vt:lpstr>
      <vt:lpstr>区域</vt:lpstr>
      <vt:lpstr>１～３号</vt:lpstr>
      <vt:lpstr>放課後</vt:lpstr>
      <vt:lpstr>子育て支援事業</vt:lpstr>
      <vt:lpstr>'１～３号'!Print_Area</vt:lpstr>
      <vt:lpstr>区域!Print_Area</vt:lpstr>
      <vt:lpstr>子育て支援事業!Print_Area</vt:lpstr>
      <vt:lpstr>児童数!Print_Area</vt:lpstr>
      <vt:lpstr>放課後!Print_Area</vt:lpstr>
      <vt:lpstr>'１～３号'!Print_Titles</vt:lpstr>
      <vt:lpstr>区域!Print_Titles</vt:lpstr>
      <vt:lpstr>子育て支援事業!Print_Titles</vt:lpstr>
      <vt:lpstr>児童数!Print_Titles</vt:lpstr>
      <vt:lpstr>放課後!Print_Titles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2014-08-06T05:30:15Z</dcterms:modified>
</cp:coreProperties>
</file>